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hevron-my.sharepoint.com/personal/ihep_chevron_com/Documents/Documents/FeeStuff1/Fraud/Hagn/"/>
    </mc:Choice>
  </mc:AlternateContent>
  <xr:revisionPtr revIDLastSave="68" documentId="8_{F30B4FB0-AEE3-4391-B8E4-AC3C51414545}" xr6:coauthVersionLast="47" xr6:coauthVersionMax="47" xr10:uidLastSave="{96A0F0DB-E30B-4A08-BFBB-18B369417CAD}"/>
  <bookViews>
    <workbookView xWindow="28680" yWindow="-120" windowWidth="38640" windowHeight="20625" tabRatio="378" xr2:uid="{00000000-000D-0000-FFFF-FFFF00000000}"/>
  </bookViews>
  <sheets>
    <sheet name="StatementOfAccount" sheetId="1" r:id="rId1"/>
  </sheets>
  <definedNames>
    <definedName name="_xlnm.Print_Titles" localSheetId="0">StatementOfAccount!$1:$2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9" i="1" l="1"/>
  <c r="N57" i="1"/>
  <c r="N72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35" i="1"/>
</calcChain>
</file>

<file path=xl/sharedStrings.xml><?xml version="1.0" encoding="utf-8"?>
<sst xmlns="http://schemas.openxmlformats.org/spreadsheetml/2006/main" count="309" uniqueCount="124">
  <si>
    <t>Bighorn Legal</t>
  </si>
  <si>
    <t>Statement of Account for 2017-0007 - Burke, Todd D</t>
  </si>
  <si>
    <t>Client:</t>
  </si>
  <si>
    <t/>
  </si>
  <si>
    <t>Debtor:</t>
  </si>
  <si>
    <t>Name</t>
  </si>
  <si>
    <t>Hep</t>
  </si>
  <si>
    <t>Burke, Todd D</t>
  </si>
  <si>
    <t>Cell</t>
  </si>
  <si>
    <t>970-274-6486</t>
  </si>
  <si>
    <t>2025 10th St</t>
  </si>
  <si>
    <t>DOB</t>
  </si>
  <si>
    <t xml:space="preserve"> </t>
  </si>
  <si>
    <t>Boulder, CO 80302</t>
  </si>
  <si>
    <t>Account Details:</t>
  </si>
  <si>
    <t>Account Summary:</t>
  </si>
  <si>
    <t>Interest:</t>
  </si>
  <si>
    <t>Account #</t>
  </si>
  <si>
    <t>2017-0007</t>
  </si>
  <si>
    <t>Amount:</t>
  </si>
  <si>
    <t>Client #</t>
  </si>
  <si>
    <t>13-01382-TBM</t>
  </si>
  <si>
    <t>Costs:</t>
  </si>
  <si>
    <t>Status</t>
  </si>
  <si>
    <t>7 - Post-Judgment</t>
  </si>
  <si>
    <t>Fees:</t>
  </si>
  <si>
    <t>Collector</t>
  </si>
  <si>
    <t>Amber</t>
  </si>
  <si>
    <t>Subtotal:</t>
  </si>
  <si>
    <t>Judgment Amt</t>
  </si>
  <si>
    <t>Payments:</t>
  </si>
  <si>
    <t>Curr Balance</t>
  </si>
  <si>
    <t>Balance Due:</t>
  </si>
  <si>
    <t>Transactions:</t>
  </si>
  <si>
    <t>Date</t>
  </si>
  <si>
    <t>Description</t>
  </si>
  <si>
    <t>Note / Chk #</t>
  </si>
  <si>
    <t>Amount</t>
  </si>
  <si>
    <t>Costs</t>
  </si>
  <si>
    <t>Interest</t>
  </si>
  <si>
    <t>Principal</t>
  </si>
  <si>
    <t>Att. Fee</t>
  </si>
  <si>
    <t>Balance</t>
  </si>
  <si>
    <t>P</t>
  </si>
  <si>
    <t>Payment - Cash</t>
  </si>
  <si>
    <t>BK SM: Adj Int</t>
  </si>
  <si>
    <t>BK SM: Adj Prin</t>
  </si>
  <si>
    <t>to Client</t>
  </si>
  <si>
    <t>C</t>
  </si>
  <si>
    <t>Cost - Research</t>
  </si>
  <si>
    <t>Case History re Boulder 16c31075</t>
  </si>
  <si>
    <t>CoCourts.com</t>
  </si>
  <si>
    <t>Cost - Serve Debtor</t>
  </si>
  <si>
    <t>Courier filing of WG Arrow Civil</t>
  </si>
  <si>
    <t>CFI Nationwide Bank Search</t>
  </si>
  <si>
    <t>WG Arrow Civil</t>
  </si>
  <si>
    <t>Subpoena, etc. on J Howard (DM &amp; HG)</t>
  </si>
  <si>
    <t>Cost - Witness Fee</t>
  </si>
  <si>
    <t>J Howard</t>
  </si>
  <si>
    <t>Subpoena, etc. on S Harrington (DM &amp; HG)</t>
  </si>
  <si>
    <t>S Harrington</t>
  </si>
  <si>
    <t>Subpoena, etc. on S Harrington (DP)</t>
  </si>
  <si>
    <t>Cost - Filing Fee</t>
  </si>
  <si>
    <t>Wire transfer fee</t>
  </si>
  <si>
    <t>Payment - Wire / ACH</t>
  </si>
  <si>
    <t>fr Arrow Civil LLC</t>
  </si>
  <si>
    <t>Cost - Bank Charge</t>
  </si>
  <si>
    <t>Accurint re J Howard</t>
  </si>
  <si>
    <t>G1 Arrow Civil LLC</t>
  </si>
  <si>
    <t>Payment - Check</t>
  </si>
  <si>
    <t>1269</t>
  </si>
  <si>
    <t>1342 fr Arrow Civil LLC</t>
  </si>
  <si>
    <t>1362 Arrow Civil LLC</t>
  </si>
  <si>
    <t>1638</t>
  </si>
  <si>
    <t>5078</t>
  </si>
  <si>
    <t>Payment - Garnishment</t>
  </si>
  <si>
    <t>5169</t>
  </si>
  <si>
    <t>Entry of Appearance, 04cv570</t>
  </si>
  <si>
    <t>Motion to Amend Judgment, 04cv570</t>
  </si>
  <si>
    <t>5230</t>
  </si>
  <si>
    <t>Motion to Revive</t>
  </si>
  <si>
    <t>Rogs</t>
  </si>
  <si>
    <t>5310</t>
  </si>
  <si>
    <t>Notice to Set</t>
  </si>
  <si>
    <t>5418</t>
  </si>
  <si>
    <t>5513</t>
  </si>
  <si>
    <t>Shilliday</t>
  </si>
  <si>
    <t>5616</t>
  </si>
  <si>
    <t>Subpoena (Shilliday)</t>
  </si>
  <si>
    <t>5741</t>
  </si>
  <si>
    <t>PO Reviving JM</t>
  </si>
  <si>
    <t>G1 (act)</t>
  </si>
  <si>
    <t>G1</t>
  </si>
  <si>
    <t>G1 (take two)</t>
  </si>
  <si>
    <t>5837</t>
  </si>
  <si>
    <t>5942</t>
  </si>
  <si>
    <t>6106</t>
  </si>
  <si>
    <t>6369</t>
  </si>
  <si>
    <t>687</t>
  </si>
  <si>
    <t>6616</t>
  </si>
  <si>
    <t>6735</t>
  </si>
  <si>
    <t>Cost - Serve Garnishee</t>
  </si>
  <si>
    <t>G1 (est)</t>
  </si>
  <si>
    <t>G1 (additional)</t>
  </si>
  <si>
    <t>6855</t>
  </si>
  <si>
    <t>6941</t>
  </si>
  <si>
    <t>7040</t>
  </si>
  <si>
    <t>7102</t>
  </si>
  <si>
    <t>7230</t>
  </si>
  <si>
    <t>7367</t>
  </si>
  <si>
    <t>7703</t>
  </si>
  <si>
    <t xml:space="preserve">7804 </t>
  </si>
  <si>
    <t>7986</t>
  </si>
  <si>
    <t>8137</t>
  </si>
  <si>
    <t>8382</t>
  </si>
  <si>
    <t>8381</t>
  </si>
  <si>
    <t>8531</t>
  </si>
  <si>
    <t xml:space="preserve">TOTALS   </t>
  </si>
  <si>
    <t>Account Claims:</t>
  </si>
  <si>
    <t>Claim Date</t>
  </si>
  <si>
    <t>Note</t>
  </si>
  <si>
    <t>To Me</t>
  </si>
  <si>
    <t>436,126.73  [As of 7/9/2020]</t>
  </si>
  <si>
    <t>Adjustment Settlement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</si>
</sst>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m/d/yyyy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9"/>
      <color rgb="FF000000"/>
      <name val="Arial"/>
      <family val="2"/>
    </font>
    <font>
      <b/>
      <sz val="16"/>
      <color rgb="FF19197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1" fillId="0" borderId="0" xfId="0" applyFont="1" applyFill="1" applyBorder="1"/>
    <xf numFmtId="0" fontId="5" fillId="0" borderId="2" xfId="0" applyNumberFormat="1" applyFont="1" applyFill="1" applyBorder="1" applyAlignment="1">
      <alignment vertical="top" wrapText="1" readingOrder="1"/>
    </xf>
    <xf numFmtId="164" fontId="6" fillId="0" borderId="6" xfId="0" applyNumberFormat="1" applyFont="1" applyFill="1" applyBorder="1" applyAlignment="1">
      <alignment horizontal="left" vertical="top" wrapText="1" readingOrder="1"/>
    </xf>
    <xf numFmtId="164" fontId="6" fillId="0" borderId="8" xfId="0" applyNumberFormat="1" applyFont="1" applyFill="1" applyBorder="1" applyAlignment="1">
      <alignment horizontal="left" vertical="top" wrapText="1" readingOrder="1"/>
    </xf>
    <xf numFmtId="0" fontId="2" fillId="0" borderId="0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vertical="top" wrapText="1" readingOrder="1"/>
    </xf>
    <xf numFmtId="164" fontId="6" fillId="0" borderId="0" xfId="0" applyNumberFormat="1" applyFont="1" applyFill="1" applyBorder="1" applyAlignment="1">
      <alignment horizontal="left" vertical="top" wrapText="1" readingOrder="1"/>
    </xf>
    <xf numFmtId="0" fontId="6" fillId="0" borderId="0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5" fillId="0" borderId="4" xfId="0" applyNumberFormat="1" applyFont="1" applyFill="1" applyBorder="1" applyAlignment="1">
      <alignment horizontal="center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center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6" fillId="0" borderId="7" xfId="0" applyNumberFormat="1" applyFont="1" applyFill="1" applyBorder="1" applyAlignment="1">
      <alignment horizontal="righ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6" fillId="0" borderId="9" xfId="0" applyNumberFormat="1" applyFont="1" applyFill="1" applyBorder="1" applyAlignment="1">
      <alignment horizontal="right" vertical="top" wrapText="1" readingOrder="1"/>
    </xf>
    <xf numFmtId="0" fontId="6" fillId="0" borderId="1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horizontal="right" vertical="top" wrapText="1" readingOrder="1"/>
    </xf>
    <xf numFmtId="0" fontId="7" fillId="0" borderId="0" xfId="0" applyNumberFormat="1" applyFont="1" applyFill="1" applyBorder="1" applyAlignment="1">
      <alignment horizontal="left" vertical="top" wrapText="1" readingOrder="1"/>
    </xf>
    <xf numFmtId="0" fontId="6" fillId="0" borderId="0" xfId="0" applyNumberFormat="1" applyFont="1" applyFill="1" applyBorder="1" applyAlignment="1">
      <alignment horizontal="center" vertical="top" wrapText="1" readingOrder="1"/>
    </xf>
    <xf numFmtId="0" fontId="5" fillId="0" borderId="5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 applyAlignment="1">
      <alignment vertical="top"/>
    </xf>
    <xf numFmtId="0" fontId="4" fillId="0" borderId="10" xfId="0" applyNumberFormat="1" applyFont="1" applyFill="1" applyBorder="1" applyAlignment="1">
      <alignment horizontal="center" vertical="top" wrapText="1" readingOrder="1"/>
    </xf>
    <xf numFmtId="0" fontId="1" fillId="0" borderId="10" xfId="0" applyFont="1" applyFill="1" applyBorder="1"/>
    <xf numFmtId="0" fontId="5" fillId="0" borderId="10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6" fillId="0" borderId="10" xfId="0" applyNumberFormat="1" applyFont="1" applyFill="1" applyBorder="1" applyAlignment="1">
      <alignment vertical="top" wrapText="1" readingOrder="1"/>
    </xf>
    <xf numFmtId="0" fontId="6" fillId="0" borderId="10" xfId="0" applyNumberFormat="1" applyFont="1" applyFill="1" applyBorder="1" applyAlignment="1">
      <alignment horizontal="right" vertical="top" wrapText="1" readingOrder="1"/>
    </xf>
    <xf numFmtId="4" fontId="6" fillId="0" borderId="10" xfId="0" applyNumberFormat="1" applyFont="1" applyFill="1" applyBorder="1" applyAlignment="1">
      <alignment vertical="top" wrapText="1" readingOrder="1"/>
    </xf>
    <xf numFmtId="4" fontId="5" fillId="0" borderId="10" xfId="0" applyNumberFormat="1" applyFont="1" applyFill="1" applyBorder="1" applyAlignment="1">
      <alignment horizontal="left" vertical="top" wrapText="1" readingOrder="1"/>
    </xf>
    <xf numFmtId="4" fontId="6" fillId="0" borderId="7" xfId="0" applyNumberFormat="1" applyFont="1" applyFill="1" applyBorder="1" applyAlignment="1">
      <alignment horizontal="right" vertical="top" wrapText="1" readingOrder="1"/>
    </xf>
    <xf numFmtId="4" fontId="6" fillId="0" borderId="0" xfId="0" applyNumberFormat="1" applyFont="1" applyFill="1" applyBorder="1" applyAlignment="1">
      <alignment horizontal="right" vertical="top" wrapText="1" readingOrder="1"/>
    </xf>
    <xf numFmtId="4" fontId="6" fillId="0" borderId="9" xfId="0" applyNumberFormat="1" applyFont="1" applyFill="1" applyBorder="1" applyAlignment="1">
      <alignment horizontal="right" vertical="top" wrapText="1" readingOrder="1"/>
    </xf>
    <xf numFmtId="4" fontId="5" fillId="0" borderId="0" xfId="0" applyNumberFormat="1" applyFont="1" applyFill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9197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121"/>
  <sheetViews>
    <sheetView showGridLines="0" tabSelected="1" zoomScale="90" zoomScaleNormal="90" workbookViewId="0">
      <selection activeCell="D4" sqref="D4"/>
    </sheetView>
  </sheetViews>
  <sheetFormatPr defaultColWidth="9.1796875" defaultRowHeight="14.5" x14ac:dyDescent="0.35"/>
  <cols>
    <col min="1" max="1" width="12.81640625" style="5" customWidth="1"/>
    <col min="2" max="2" width="16.453125" style="5" customWidth="1"/>
    <col min="3" max="3" width="12.81640625" style="5" customWidth="1"/>
    <col min="4" max="4" width="26.26953125" style="5" customWidth="1"/>
    <col min="5" max="5" width="37.54296875" style="5" bestFit="1" customWidth="1"/>
    <col min="6" max="30" width="12.81640625" style="5" customWidth="1"/>
    <col min="31" max="16384" width="9.1796875" style="5"/>
  </cols>
  <sheetData>
    <row r="1" spans="2:13" ht="11.9" customHeight="1" x14ac:dyDescent="0.35"/>
    <row r="2" spans="2:13" ht="18" customHeight="1" x14ac:dyDescent="0.35">
      <c r="B2" s="4"/>
    </row>
    <row r="3" spans="2:13" ht="22.4" customHeight="1" x14ac:dyDescent="0.35"/>
    <row r="4" spans="2:13" ht="24" customHeight="1" x14ac:dyDescent="0.35">
      <c r="B4" s="6" t="s">
        <v>0</v>
      </c>
    </row>
    <row r="5" spans="2:13" ht="14.5" customHeight="1" x14ac:dyDescent="0.35"/>
    <row r="6" spans="2:13" ht="18" customHeight="1" x14ac:dyDescent="0.35">
      <c r="B6" s="28" t="s">
        <v>1</v>
      </c>
      <c r="C6" s="29"/>
      <c r="D6" s="29"/>
      <c r="E6" s="29"/>
      <c r="F6" s="29"/>
      <c r="G6" s="29"/>
      <c r="H6" s="29"/>
      <c r="I6" s="29"/>
    </row>
    <row r="7" spans="2:13" ht="14.5" customHeight="1" x14ac:dyDescent="0.35">
      <c r="B7" s="30" t="s">
        <v>2</v>
      </c>
      <c r="C7" s="31"/>
      <c r="D7" s="32" t="s">
        <v>3</v>
      </c>
      <c r="E7" s="31"/>
      <c r="F7" s="31"/>
      <c r="G7" s="31"/>
      <c r="H7" s="31"/>
      <c r="I7" s="31"/>
      <c r="J7" s="7" t="s">
        <v>4</v>
      </c>
      <c r="K7" s="8"/>
      <c r="L7" s="8"/>
      <c r="M7" s="8"/>
    </row>
    <row r="8" spans="2:13" ht="0" hidden="1" customHeight="1" x14ac:dyDescent="0.35">
      <c r="B8" s="29"/>
      <c r="C8" s="29"/>
      <c r="D8" s="29"/>
      <c r="E8" s="29"/>
      <c r="F8" s="29"/>
      <c r="G8" s="29"/>
      <c r="H8" s="29"/>
      <c r="I8" s="29"/>
    </row>
    <row r="9" spans="2:13" x14ac:dyDescent="0.35">
      <c r="B9" s="32" t="s">
        <v>5</v>
      </c>
      <c r="C9" s="29"/>
      <c r="D9" s="32" t="s">
        <v>6</v>
      </c>
      <c r="E9" s="29"/>
      <c r="F9" s="29"/>
      <c r="G9" s="29"/>
      <c r="H9" s="29"/>
      <c r="I9" s="29"/>
      <c r="J9" s="9" t="s">
        <v>7</v>
      </c>
      <c r="K9" s="9" t="s">
        <v>8</v>
      </c>
      <c r="L9" s="9" t="s">
        <v>9</v>
      </c>
    </row>
    <row r="10" spans="2:13" x14ac:dyDescent="0.35">
      <c r="B10" s="32" t="s">
        <v>3</v>
      </c>
      <c r="C10" s="29"/>
      <c r="D10" s="32" t="s">
        <v>3</v>
      </c>
      <c r="E10" s="29"/>
      <c r="F10" s="29"/>
      <c r="G10" s="29"/>
      <c r="H10" s="29"/>
      <c r="I10" s="29"/>
      <c r="J10" s="9" t="s">
        <v>10</v>
      </c>
      <c r="K10" s="9" t="s">
        <v>11</v>
      </c>
      <c r="L10" s="10">
        <v>24489</v>
      </c>
    </row>
    <row r="11" spans="2:13" ht="15" customHeight="1" x14ac:dyDescent="0.35">
      <c r="B11" s="32" t="s">
        <v>3</v>
      </c>
      <c r="C11" s="29"/>
      <c r="D11" s="32" t="s">
        <v>12</v>
      </c>
      <c r="E11" s="29"/>
      <c r="F11" s="29"/>
      <c r="G11" s="29"/>
      <c r="H11" s="29"/>
      <c r="I11" s="29"/>
      <c r="J11" s="9" t="s">
        <v>13</v>
      </c>
    </row>
    <row r="12" spans="2:13" x14ac:dyDescent="0.35">
      <c r="B12" s="29"/>
      <c r="C12" s="29"/>
      <c r="D12" s="29"/>
      <c r="E12" s="29"/>
      <c r="F12" s="29"/>
      <c r="G12" s="29"/>
      <c r="H12" s="29"/>
      <c r="I12" s="29"/>
    </row>
    <row r="13" spans="2:13" ht="18" customHeight="1" x14ac:dyDescent="0.35">
      <c r="B13" s="29"/>
      <c r="C13" s="29"/>
      <c r="D13" s="29"/>
      <c r="E13" s="29"/>
      <c r="F13" s="29"/>
      <c r="G13" s="29"/>
      <c r="H13" s="29"/>
      <c r="I13" s="29"/>
    </row>
    <row r="14" spans="2:13" ht="28.5" customHeight="1" x14ac:dyDescent="0.35">
      <c r="B14" s="30" t="s">
        <v>14</v>
      </c>
      <c r="C14" s="31"/>
      <c r="D14" s="31"/>
      <c r="E14" s="32" t="s">
        <v>3</v>
      </c>
      <c r="F14" s="29"/>
      <c r="G14" s="29"/>
      <c r="H14" s="29"/>
      <c r="I14" s="30" t="s">
        <v>15</v>
      </c>
    </row>
    <row r="15" spans="2:13" x14ac:dyDescent="0.35">
      <c r="B15" s="29"/>
      <c r="C15" s="29"/>
      <c r="D15" s="29"/>
      <c r="E15" s="33" t="s">
        <v>16</v>
      </c>
      <c r="F15" s="29"/>
      <c r="G15" s="29"/>
      <c r="H15" s="29"/>
      <c r="I15" s="34">
        <v>970285.55</v>
      </c>
    </row>
    <row r="16" spans="2:13" x14ac:dyDescent="0.35">
      <c r="B16" s="32" t="s">
        <v>17</v>
      </c>
      <c r="C16" s="29"/>
      <c r="D16" s="32" t="s">
        <v>18</v>
      </c>
      <c r="E16" s="29"/>
      <c r="F16" s="29"/>
      <c r="G16" s="29"/>
      <c r="H16" s="29"/>
      <c r="I16" s="29"/>
    </row>
    <row r="17" spans="2:22" x14ac:dyDescent="0.35">
      <c r="B17" s="29"/>
      <c r="C17" s="29"/>
      <c r="D17" s="29"/>
      <c r="E17" s="33" t="s">
        <v>19</v>
      </c>
      <c r="F17" s="29"/>
      <c r="G17" s="29"/>
      <c r="H17" s="29"/>
      <c r="I17" s="34">
        <v>692973.6</v>
      </c>
    </row>
    <row r="18" spans="2:22" ht="15" customHeight="1" x14ac:dyDescent="0.35">
      <c r="B18" s="32" t="s">
        <v>20</v>
      </c>
      <c r="C18" s="29"/>
      <c r="D18" s="32" t="s">
        <v>21</v>
      </c>
      <c r="E18" s="29"/>
      <c r="F18" s="29"/>
      <c r="G18" s="29"/>
      <c r="H18" s="29"/>
      <c r="I18" s="29"/>
    </row>
    <row r="19" spans="2:22" x14ac:dyDescent="0.35">
      <c r="B19" s="29"/>
      <c r="C19" s="29"/>
      <c r="D19" s="29"/>
      <c r="E19" s="33" t="s">
        <v>22</v>
      </c>
      <c r="F19" s="29"/>
      <c r="G19" s="29"/>
      <c r="H19" s="29"/>
      <c r="I19" s="34">
        <v>1420.1</v>
      </c>
    </row>
    <row r="20" spans="2:22" ht="15" customHeight="1" x14ac:dyDescent="0.35">
      <c r="B20" s="32" t="s">
        <v>23</v>
      </c>
      <c r="C20" s="29"/>
      <c r="D20" s="32" t="s">
        <v>24</v>
      </c>
      <c r="E20" s="29"/>
      <c r="F20" s="29"/>
      <c r="G20" s="29"/>
      <c r="H20" s="29"/>
      <c r="I20" s="29"/>
    </row>
    <row r="21" spans="2:22" x14ac:dyDescent="0.35">
      <c r="B21" s="29"/>
      <c r="C21" s="29"/>
      <c r="D21" s="29"/>
      <c r="E21" s="33" t="s">
        <v>25</v>
      </c>
      <c r="F21" s="29"/>
      <c r="G21" s="29"/>
      <c r="H21" s="29"/>
      <c r="I21" s="32">
        <v>0</v>
      </c>
    </row>
    <row r="22" spans="2:22" x14ac:dyDescent="0.35">
      <c r="B22" s="32" t="s">
        <v>26</v>
      </c>
      <c r="C22" s="29"/>
      <c r="D22" s="32" t="s">
        <v>27</v>
      </c>
      <c r="E22" s="29"/>
      <c r="F22" s="29"/>
      <c r="G22" s="29"/>
      <c r="H22" s="29"/>
      <c r="I22" s="29"/>
    </row>
    <row r="23" spans="2:22" x14ac:dyDescent="0.35">
      <c r="B23" s="29"/>
      <c r="C23" s="29"/>
      <c r="D23" s="29"/>
      <c r="E23" s="33" t="s">
        <v>28</v>
      </c>
      <c r="F23" s="29"/>
      <c r="G23" s="29"/>
      <c r="H23" s="29"/>
      <c r="I23" s="34">
        <v>1664679.25</v>
      </c>
    </row>
    <row r="24" spans="2:22" ht="15" customHeight="1" x14ac:dyDescent="0.35">
      <c r="B24" s="32" t="s">
        <v>29</v>
      </c>
      <c r="C24" s="29"/>
      <c r="D24" s="34">
        <v>692973.6</v>
      </c>
      <c r="E24" s="29"/>
      <c r="F24" s="29"/>
      <c r="G24" s="29"/>
      <c r="H24" s="29"/>
      <c r="I24" s="29"/>
    </row>
    <row r="25" spans="2:22" x14ac:dyDescent="0.35">
      <c r="B25" s="29"/>
      <c r="C25" s="29"/>
      <c r="D25" s="29"/>
      <c r="E25" s="33" t="s">
        <v>30</v>
      </c>
      <c r="F25" s="29"/>
      <c r="G25" s="29"/>
      <c r="H25" s="29"/>
      <c r="I25" s="34">
        <v>1228552.52</v>
      </c>
    </row>
    <row r="26" spans="2:22" ht="15" customHeight="1" x14ac:dyDescent="0.35">
      <c r="B26" s="32" t="s">
        <v>31</v>
      </c>
      <c r="C26" s="29"/>
      <c r="D26" s="32" t="s">
        <v>122</v>
      </c>
      <c r="E26" s="29"/>
      <c r="F26" s="29"/>
      <c r="G26" s="29"/>
      <c r="H26" s="29"/>
      <c r="I26" s="29"/>
    </row>
    <row r="27" spans="2:22" x14ac:dyDescent="0.35">
      <c r="B27" s="29"/>
      <c r="C27" s="29"/>
      <c r="D27" s="29"/>
      <c r="E27" s="33" t="s">
        <v>32</v>
      </c>
      <c r="F27" s="29"/>
      <c r="G27" s="29"/>
      <c r="H27" s="29"/>
      <c r="I27" s="35">
        <v>436126.73</v>
      </c>
    </row>
    <row r="29" spans="2:22" ht="18.25" customHeight="1" x14ac:dyDescent="0.35"/>
    <row r="30" spans="2:22" ht="18" customHeight="1" x14ac:dyDescent="0.35">
      <c r="B30" s="12" t="s">
        <v>33</v>
      </c>
    </row>
    <row r="31" spans="2:22" x14ac:dyDescent="0.35">
      <c r="B31" s="1" t="s">
        <v>34</v>
      </c>
      <c r="C31" s="13" t="s">
        <v>35</v>
      </c>
      <c r="D31" s="13" t="s">
        <v>36</v>
      </c>
      <c r="F31" s="15" t="s">
        <v>37</v>
      </c>
      <c r="G31" s="17" t="s">
        <v>38</v>
      </c>
      <c r="H31" s="17" t="s">
        <v>39</v>
      </c>
      <c r="I31" s="17" t="s">
        <v>40</v>
      </c>
      <c r="J31" s="17" t="s">
        <v>41</v>
      </c>
      <c r="K31" s="26" t="s">
        <v>42</v>
      </c>
      <c r="N31" s="5" t="s">
        <v>121</v>
      </c>
      <c r="T31" s="14"/>
      <c r="U31" s="14"/>
      <c r="V31" s="14"/>
    </row>
    <row r="32" spans="2:22" x14ac:dyDescent="0.35">
      <c r="B32" s="2">
        <v>41879</v>
      </c>
      <c r="C32" s="18" t="s">
        <v>43</v>
      </c>
      <c r="D32" s="18" t="s">
        <v>123</v>
      </c>
      <c r="E32" s="18" t="s">
        <v>45</v>
      </c>
      <c r="F32" s="36">
        <v>798245.43</v>
      </c>
      <c r="G32" s="11">
        <v>0</v>
      </c>
      <c r="H32" s="37">
        <v>105680.53</v>
      </c>
      <c r="I32" s="37">
        <v>692564.9</v>
      </c>
      <c r="J32" s="19">
        <v>0</v>
      </c>
      <c r="K32" s="36">
        <v>692973.6</v>
      </c>
    </row>
    <row r="33" spans="2:12" x14ac:dyDescent="0.35">
      <c r="B33" s="2">
        <v>41879</v>
      </c>
      <c r="C33" s="18" t="s">
        <v>43</v>
      </c>
      <c r="D33" s="18" t="s">
        <v>123</v>
      </c>
      <c r="E33" s="18" t="s">
        <v>46</v>
      </c>
      <c r="F33" s="36">
        <v>377973.6</v>
      </c>
      <c r="G33" s="11">
        <v>0</v>
      </c>
      <c r="H33" s="11">
        <v>0</v>
      </c>
      <c r="I33" s="37">
        <v>377973.6</v>
      </c>
      <c r="J33" s="19">
        <v>0</v>
      </c>
      <c r="K33" s="36">
        <v>315000</v>
      </c>
      <c r="L33" s="27"/>
    </row>
    <row r="34" spans="2:12" ht="15" customHeight="1" x14ac:dyDescent="0.35">
      <c r="B34" s="2">
        <v>41961</v>
      </c>
      <c r="C34" s="18" t="s">
        <v>43</v>
      </c>
      <c r="D34" s="18" t="s">
        <v>44</v>
      </c>
      <c r="E34" s="18" t="s">
        <v>47</v>
      </c>
      <c r="F34" s="19">
        <v>250</v>
      </c>
      <c r="G34" s="11">
        <v>0</v>
      </c>
      <c r="H34" s="11">
        <v>250</v>
      </c>
      <c r="I34" s="11">
        <v>0</v>
      </c>
      <c r="J34" s="19">
        <v>0</v>
      </c>
      <c r="K34" s="36">
        <v>320428.09000000003</v>
      </c>
    </row>
    <row r="35" spans="2:12" ht="15" customHeight="1" x14ac:dyDescent="0.35">
      <c r="B35" s="2">
        <v>42009</v>
      </c>
      <c r="C35" s="18" t="s">
        <v>43</v>
      </c>
      <c r="D35" s="18" t="s">
        <v>44</v>
      </c>
      <c r="E35" s="18" t="s">
        <v>47</v>
      </c>
      <c r="F35" s="19">
        <v>250</v>
      </c>
      <c r="G35" s="11">
        <v>0</v>
      </c>
      <c r="H35" s="11">
        <v>250</v>
      </c>
      <c r="I35" s="11">
        <v>0</v>
      </c>
      <c r="J35" s="19">
        <v>0</v>
      </c>
      <c r="K35" s="36">
        <v>323504.40999999997</v>
      </c>
      <c r="L35" s="5">
        <f>K35-K34</f>
        <v>3076.3199999999488</v>
      </c>
    </row>
    <row r="36" spans="2:12" ht="15" customHeight="1" x14ac:dyDescent="0.35">
      <c r="B36" s="2">
        <v>42038</v>
      </c>
      <c r="C36" s="18" t="s">
        <v>43</v>
      </c>
      <c r="D36" s="18" t="s">
        <v>44</v>
      </c>
      <c r="E36" s="18" t="s">
        <v>47</v>
      </c>
      <c r="F36" s="19">
        <v>250</v>
      </c>
      <c r="G36" s="11">
        <v>0</v>
      </c>
      <c r="H36" s="11">
        <v>250</v>
      </c>
      <c r="I36" s="11">
        <v>0</v>
      </c>
      <c r="J36" s="19">
        <v>0</v>
      </c>
      <c r="K36" s="36">
        <v>325264.06</v>
      </c>
      <c r="L36" s="5">
        <f t="shared" ref="L36:L99" si="0">K36-K35</f>
        <v>1759.6500000000233</v>
      </c>
    </row>
    <row r="37" spans="2:12" ht="15" customHeight="1" x14ac:dyDescent="0.35">
      <c r="B37" s="2">
        <v>42066</v>
      </c>
      <c r="C37" s="18" t="s">
        <v>43</v>
      </c>
      <c r="D37" s="18" t="s">
        <v>44</v>
      </c>
      <c r="E37" s="18" t="s">
        <v>47</v>
      </c>
      <c r="F37" s="19">
        <v>250</v>
      </c>
      <c r="G37" s="11">
        <v>0</v>
      </c>
      <c r="H37" s="11">
        <v>250</v>
      </c>
      <c r="I37" s="11">
        <v>0</v>
      </c>
      <c r="J37" s="19">
        <v>0</v>
      </c>
      <c r="K37" s="36">
        <v>326954.42</v>
      </c>
      <c r="L37" s="5">
        <f t="shared" si="0"/>
        <v>1690.359999999986</v>
      </c>
    </row>
    <row r="38" spans="2:12" ht="15" customHeight="1" x14ac:dyDescent="0.35">
      <c r="B38" s="2">
        <v>42096</v>
      </c>
      <c r="C38" s="18" t="s">
        <v>43</v>
      </c>
      <c r="D38" s="18" t="s">
        <v>44</v>
      </c>
      <c r="E38" s="18" t="s">
        <v>47</v>
      </c>
      <c r="F38" s="19">
        <v>250</v>
      </c>
      <c r="G38" s="11">
        <v>0</v>
      </c>
      <c r="H38" s="11">
        <v>250</v>
      </c>
      <c r="I38" s="11">
        <v>0</v>
      </c>
      <c r="J38" s="19">
        <v>0</v>
      </c>
      <c r="K38" s="36">
        <v>328783.37</v>
      </c>
      <c r="L38" s="5">
        <f t="shared" si="0"/>
        <v>1828.9500000000116</v>
      </c>
    </row>
    <row r="39" spans="2:12" ht="15" customHeight="1" x14ac:dyDescent="0.35">
      <c r="B39" s="2">
        <v>42128</v>
      </c>
      <c r="C39" s="18" t="s">
        <v>43</v>
      </c>
      <c r="D39" s="18" t="s">
        <v>44</v>
      </c>
      <c r="E39" s="18" t="s">
        <v>47</v>
      </c>
      <c r="F39" s="19">
        <v>250</v>
      </c>
      <c r="G39" s="11">
        <v>0</v>
      </c>
      <c r="H39" s="11">
        <v>250</v>
      </c>
      <c r="I39" s="11">
        <v>0</v>
      </c>
      <c r="J39" s="19">
        <v>0</v>
      </c>
      <c r="K39" s="36">
        <v>330750.90999999997</v>
      </c>
      <c r="L39" s="5">
        <f t="shared" si="0"/>
        <v>1967.539999999979</v>
      </c>
    </row>
    <row r="40" spans="2:12" ht="15" customHeight="1" x14ac:dyDescent="0.35">
      <c r="B40" s="2">
        <v>42157</v>
      </c>
      <c r="C40" s="18" t="s">
        <v>43</v>
      </c>
      <c r="D40" s="18" t="s">
        <v>44</v>
      </c>
      <c r="E40" s="18" t="s">
        <v>47</v>
      </c>
      <c r="F40" s="19">
        <v>250</v>
      </c>
      <c r="G40" s="11">
        <v>0</v>
      </c>
      <c r="H40" s="11">
        <v>250</v>
      </c>
      <c r="I40" s="11">
        <v>0</v>
      </c>
      <c r="J40" s="19">
        <v>0</v>
      </c>
      <c r="K40" s="36">
        <v>332510.57</v>
      </c>
      <c r="L40" s="5">
        <f t="shared" si="0"/>
        <v>1759.6600000000326</v>
      </c>
    </row>
    <row r="41" spans="2:12" ht="15" customHeight="1" x14ac:dyDescent="0.35">
      <c r="B41" s="2">
        <v>42187</v>
      </c>
      <c r="C41" s="18" t="s">
        <v>43</v>
      </c>
      <c r="D41" s="18" t="s">
        <v>44</v>
      </c>
      <c r="E41" s="18" t="s">
        <v>47</v>
      </c>
      <c r="F41" s="19">
        <v>250</v>
      </c>
      <c r="G41" s="11">
        <v>0</v>
      </c>
      <c r="H41" s="11">
        <v>250</v>
      </c>
      <c r="I41" s="11">
        <v>0</v>
      </c>
      <c r="J41" s="19">
        <v>0</v>
      </c>
      <c r="K41" s="36">
        <v>334339.52</v>
      </c>
      <c r="L41" s="5">
        <f t="shared" si="0"/>
        <v>1828.9500000000116</v>
      </c>
    </row>
    <row r="42" spans="2:12" ht="15" customHeight="1" x14ac:dyDescent="0.35">
      <c r="B42" s="2">
        <v>42220</v>
      </c>
      <c r="C42" s="18" t="s">
        <v>43</v>
      </c>
      <c r="D42" s="18" t="s">
        <v>44</v>
      </c>
      <c r="E42" s="18" t="s">
        <v>47</v>
      </c>
      <c r="F42" s="36">
        <v>1745.83</v>
      </c>
      <c r="G42" s="11">
        <v>0</v>
      </c>
      <c r="H42" s="37">
        <v>1745.83</v>
      </c>
      <c r="I42" s="11">
        <v>0</v>
      </c>
      <c r="J42" s="19">
        <v>0</v>
      </c>
      <c r="K42" s="36">
        <v>334880.53000000003</v>
      </c>
      <c r="L42" s="5">
        <f t="shared" si="0"/>
        <v>541.01000000000931</v>
      </c>
    </row>
    <row r="43" spans="2:12" ht="15" customHeight="1" x14ac:dyDescent="0.35">
      <c r="B43" s="2">
        <v>42514</v>
      </c>
      <c r="C43" s="18" t="s">
        <v>43</v>
      </c>
      <c r="D43" s="18" t="s">
        <v>44</v>
      </c>
      <c r="E43" s="18" t="s">
        <v>47</v>
      </c>
      <c r="F43" s="19">
        <v>719.22</v>
      </c>
      <c r="G43" s="11">
        <v>0</v>
      </c>
      <c r="H43" s="11">
        <v>719.22</v>
      </c>
      <c r="I43" s="11">
        <v>0</v>
      </c>
      <c r="J43" s="19">
        <v>0</v>
      </c>
      <c r="K43" s="36">
        <v>355729.91</v>
      </c>
      <c r="L43" s="5">
        <f t="shared" si="0"/>
        <v>20849.379999999946</v>
      </c>
    </row>
    <row r="44" spans="2:12" ht="15" customHeight="1" x14ac:dyDescent="0.35">
      <c r="B44" s="2">
        <v>42586</v>
      </c>
      <c r="C44" s="18" t="s">
        <v>43</v>
      </c>
      <c r="D44" s="18" t="s">
        <v>44</v>
      </c>
      <c r="E44" s="18" t="s">
        <v>47</v>
      </c>
      <c r="F44" s="36">
        <v>2667.27</v>
      </c>
      <c r="G44" s="11">
        <v>0</v>
      </c>
      <c r="H44" s="37">
        <v>2667.27</v>
      </c>
      <c r="I44" s="11">
        <v>0</v>
      </c>
      <c r="J44" s="19">
        <v>0</v>
      </c>
      <c r="K44" s="36">
        <v>358392.17</v>
      </c>
      <c r="L44" s="5">
        <f t="shared" si="0"/>
        <v>2662.2600000000093</v>
      </c>
    </row>
    <row r="45" spans="2:12" ht="15" customHeight="1" x14ac:dyDescent="0.35">
      <c r="B45" s="2">
        <v>42795</v>
      </c>
      <c r="C45" s="18" t="s">
        <v>48</v>
      </c>
      <c r="D45" s="18" t="s">
        <v>49</v>
      </c>
      <c r="E45" s="18" t="s">
        <v>50</v>
      </c>
      <c r="F45" s="19">
        <v>10</v>
      </c>
      <c r="G45" s="11">
        <v>0</v>
      </c>
      <c r="H45" s="11">
        <v>0</v>
      </c>
      <c r="I45" s="11">
        <v>0</v>
      </c>
      <c r="J45" s="19">
        <v>0</v>
      </c>
      <c r="K45" s="36">
        <v>374745.47</v>
      </c>
      <c r="L45" s="5">
        <f t="shared" si="0"/>
        <v>16353.299999999988</v>
      </c>
    </row>
    <row r="46" spans="2:12" ht="15" customHeight="1" x14ac:dyDescent="0.35">
      <c r="B46" s="2">
        <v>42807</v>
      </c>
      <c r="C46" s="18" t="s">
        <v>48</v>
      </c>
      <c r="D46" s="18" t="s">
        <v>49</v>
      </c>
      <c r="E46" s="18" t="s">
        <v>51</v>
      </c>
      <c r="F46" s="19">
        <v>7</v>
      </c>
      <c r="G46" s="11">
        <v>0</v>
      </c>
      <c r="H46" s="11">
        <v>0</v>
      </c>
      <c r="I46" s="11">
        <v>0</v>
      </c>
      <c r="J46" s="19">
        <v>0</v>
      </c>
      <c r="K46" s="36">
        <v>375703.08</v>
      </c>
      <c r="L46" s="5">
        <f t="shared" si="0"/>
        <v>957.61000000004424</v>
      </c>
    </row>
    <row r="47" spans="2:12" ht="15" customHeight="1" x14ac:dyDescent="0.35">
      <c r="B47" s="2">
        <v>42845</v>
      </c>
      <c r="C47" s="18" t="s">
        <v>48</v>
      </c>
      <c r="D47" s="18" t="s">
        <v>52</v>
      </c>
      <c r="E47" s="18" t="s">
        <v>53</v>
      </c>
      <c r="F47" s="19">
        <v>43.1</v>
      </c>
      <c r="G47" s="11">
        <v>0</v>
      </c>
      <c r="H47" s="11">
        <v>0</v>
      </c>
      <c r="I47" s="11">
        <v>0</v>
      </c>
      <c r="J47" s="19">
        <v>0</v>
      </c>
      <c r="K47" s="36">
        <v>378756.42</v>
      </c>
      <c r="L47" s="5">
        <f t="shared" si="0"/>
        <v>3053.3399999999674</v>
      </c>
    </row>
    <row r="48" spans="2:12" ht="15" customHeight="1" x14ac:dyDescent="0.35">
      <c r="B48" s="2">
        <v>42845</v>
      </c>
      <c r="C48" s="18" t="s">
        <v>48</v>
      </c>
      <c r="D48" s="18" t="s">
        <v>49</v>
      </c>
      <c r="E48" s="18" t="s">
        <v>54</v>
      </c>
      <c r="F48" s="19">
        <v>127</v>
      </c>
      <c r="G48" s="11">
        <v>0</v>
      </c>
      <c r="H48" s="11">
        <v>0</v>
      </c>
      <c r="I48" s="11">
        <v>0</v>
      </c>
      <c r="J48" s="19">
        <v>0</v>
      </c>
      <c r="K48" s="36">
        <v>378883.42</v>
      </c>
      <c r="L48" s="5">
        <f t="shared" si="0"/>
        <v>127</v>
      </c>
    </row>
    <row r="49" spans="2:14" ht="15" customHeight="1" x14ac:dyDescent="0.35">
      <c r="B49" s="2">
        <v>42852</v>
      </c>
      <c r="C49" s="18" t="s">
        <v>48</v>
      </c>
      <c r="D49" s="18" t="s">
        <v>52</v>
      </c>
      <c r="E49" s="18" t="s">
        <v>55</v>
      </c>
      <c r="F49" s="19">
        <v>30</v>
      </c>
      <c r="G49" s="11">
        <v>0</v>
      </c>
      <c r="H49" s="11">
        <v>0</v>
      </c>
      <c r="I49" s="11">
        <v>0</v>
      </c>
      <c r="J49" s="19">
        <v>0</v>
      </c>
      <c r="K49" s="36">
        <v>379467.94</v>
      </c>
      <c r="L49" s="5">
        <f t="shared" si="0"/>
        <v>584.52000000001863</v>
      </c>
    </row>
    <row r="50" spans="2:14" ht="15" customHeight="1" x14ac:dyDescent="0.35">
      <c r="B50" s="2">
        <v>42950</v>
      </c>
      <c r="C50" s="18" t="s">
        <v>48</v>
      </c>
      <c r="D50" s="18" t="s">
        <v>52</v>
      </c>
      <c r="E50" s="18" t="s">
        <v>56</v>
      </c>
      <c r="F50" s="19">
        <v>60</v>
      </c>
      <c r="G50" s="11">
        <v>0</v>
      </c>
      <c r="H50" s="11">
        <v>0</v>
      </c>
      <c r="I50" s="11">
        <v>0</v>
      </c>
      <c r="J50" s="19">
        <v>0</v>
      </c>
      <c r="K50" s="36">
        <v>387291.19</v>
      </c>
      <c r="L50" s="5">
        <f t="shared" si="0"/>
        <v>7823.25</v>
      </c>
    </row>
    <row r="51" spans="2:14" ht="15" customHeight="1" x14ac:dyDescent="0.35">
      <c r="B51" s="2">
        <v>42950</v>
      </c>
      <c r="C51" s="18" t="s">
        <v>48</v>
      </c>
      <c r="D51" s="18" t="s">
        <v>57</v>
      </c>
      <c r="E51" s="18" t="s">
        <v>58</v>
      </c>
      <c r="F51" s="19">
        <v>190</v>
      </c>
      <c r="G51" s="11">
        <v>0</v>
      </c>
      <c r="H51" s="11">
        <v>0</v>
      </c>
      <c r="I51" s="11">
        <v>0</v>
      </c>
      <c r="J51" s="19">
        <v>0</v>
      </c>
      <c r="K51" s="36">
        <v>387481.19</v>
      </c>
      <c r="L51" s="5">
        <f t="shared" si="0"/>
        <v>190</v>
      </c>
    </row>
    <row r="52" spans="2:14" ht="15" customHeight="1" x14ac:dyDescent="0.35">
      <c r="B52" s="2">
        <v>42951</v>
      </c>
      <c r="C52" s="18" t="s">
        <v>48</v>
      </c>
      <c r="D52" s="18" t="s">
        <v>52</v>
      </c>
      <c r="E52" s="18" t="s">
        <v>59</v>
      </c>
      <c r="F52" s="19">
        <v>60</v>
      </c>
      <c r="G52" s="11">
        <v>0</v>
      </c>
      <c r="H52" s="11">
        <v>0</v>
      </c>
      <c r="I52" s="11">
        <v>0</v>
      </c>
      <c r="J52" s="19">
        <v>0</v>
      </c>
      <c r="K52" s="36">
        <v>387620.41</v>
      </c>
      <c r="L52" s="5">
        <f t="shared" si="0"/>
        <v>139.21999999997206</v>
      </c>
    </row>
    <row r="53" spans="2:14" ht="15" customHeight="1" x14ac:dyDescent="0.35">
      <c r="B53" s="2">
        <v>42951</v>
      </c>
      <c r="C53" s="18" t="s">
        <v>48</v>
      </c>
      <c r="D53" s="18" t="s">
        <v>57</v>
      </c>
      <c r="E53" s="18" t="s">
        <v>60</v>
      </c>
      <c r="F53" s="19">
        <v>130</v>
      </c>
      <c r="G53" s="11">
        <v>0</v>
      </c>
      <c r="H53" s="11">
        <v>0</v>
      </c>
      <c r="I53" s="11">
        <v>0</v>
      </c>
      <c r="J53" s="19">
        <v>0</v>
      </c>
      <c r="K53" s="36">
        <v>387750.41</v>
      </c>
      <c r="L53" s="5">
        <f t="shared" si="0"/>
        <v>130</v>
      </c>
    </row>
    <row r="54" spans="2:14" ht="15" customHeight="1" x14ac:dyDescent="0.35">
      <c r="B54" s="2">
        <v>42956</v>
      </c>
      <c r="C54" s="18" t="s">
        <v>48</v>
      </c>
      <c r="D54" s="18" t="s">
        <v>57</v>
      </c>
      <c r="E54" s="18" t="s">
        <v>60</v>
      </c>
      <c r="F54" s="19">
        <v>70</v>
      </c>
      <c r="G54" s="11">
        <v>0</v>
      </c>
      <c r="H54" s="11">
        <v>0</v>
      </c>
      <c r="I54" s="11">
        <v>0</v>
      </c>
      <c r="J54" s="19">
        <v>0</v>
      </c>
      <c r="K54" s="36">
        <v>388216.49</v>
      </c>
      <c r="L54" s="5">
        <f t="shared" si="0"/>
        <v>466.0800000000163</v>
      </c>
    </row>
    <row r="55" spans="2:14" ht="15" customHeight="1" x14ac:dyDescent="0.35">
      <c r="B55" s="2">
        <v>42960</v>
      </c>
      <c r="C55" s="18" t="s">
        <v>48</v>
      </c>
      <c r="D55" s="18" t="s">
        <v>52</v>
      </c>
      <c r="E55" s="18" t="s">
        <v>61</v>
      </c>
      <c r="F55" s="19">
        <v>30</v>
      </c>
      <c r="G55" s="11">
        <v>0</v>
      </c>
      <c r="H55" s="11">
        <v>0</v>
      </c>
      <c r="I55" s="11">
        <v>0</v>
      </c>
      <c r="J55" s="19">
        <v>0</v>
      </c>
      <c r="K55" s="36">
        <v>388563.36</v>
      </c>
      <c r="L55" s="5">
        <f t="shared" si="0"/>
        <v>346.86999999999534</v>
      </c>
    </row>
    <row r="56" spans="2:14" ht="15" customHeight="1" x14ac:dyDescent="0.35">
      <c r="B56" s="2">
        <v>42978</v>
      </c>
      <c r="C56" s="18" t="s">
        <v>48</v>
      </c>
      <c r="D56" s="18" t="s">
        <v>62</v>
      </c>
      <c r="E56" s="18" t="s">
        <v>63</v>
      </c>
      <c r="F56" s="19">
        <v>15</v>
      </c>
      <c r="G56" s="11">
        <v>0</v>
      </c>
      <c r="H56" s="11">
        <v>0</v>
      </c>
      <c r="I56" s="11">
        <v>0</v>
      </c>
      <c r="J56" s="19">
        <v>0</v>
      </c>
      <c r="K56" s="36">
        <v>390004.26</v>
      </c>
      <c r="L56" s="5">
        <f t="shared" si="0"/>
        <v>1440.9000000000233</v>
      </c>
    </row>
    <row r="57" spans="2:14" ht="15" customHeight="1" x14ac:dyDescent="0.35">
      <c r="B57" s="2">
        <v>42978</v>
      </c>
      <c r="C57" s="18" t="s">
        <v>43</v>
      </c>
      <c r="D57" s="18" t="s">
        <v>64</v>
      </c>
      <c r="E57" s="18" t="s">
        <v>65</v>
      </c>
      <c r="F57" s="36">
        <v>3500</v>
      </c>
      <c r="G57" s="11">
        <v>772.1</v>
      </c>
      <c r="H57" s="37">
        <v>2727.9</v>
      </c>
      <c r="I57" s="11">
        <v>0</v>
      </c>
      <c r="J57" s="19">
        <v>0</v>
      </c>
      <c r="K57" s="36">
        <v>386504.26</v>
      </c>
      <c r="L57" s="5">
        <f t="shared" si="0"/>
        <v>-3500</v>
      </c>
      <c r="N57" s="5">
        <f>F57*0.6</f>
        <v>2100</v>
      </c>
    </row>
    <row r="58" spans="2:14" ht="15" customHeight="1" x14ac:dyDescent="0.35">
      <c r="B58" s="2">
        <v>42984</v>
      </c>
      <c r="C58" s="18" t="s">
        <v>48</v>
      </c>
      <c r="D58" s="18" t="s">
        <v>66</v>
      </c>
      <c r="E58" s="18" t="s">
        <v>63</v>
      </c>
      <c r="F58" s="19">
        <v>15</v>
      </c>
      <c r="G58" s="11">
        <v>0</v>
      </c>
      <c r="H58" s="11">
        <v>0</v>
      </c>
      <c r="I58" s="11">
        <v>0</v>
      </c>
      <c r="J58" s="19">
        <v>0</v>
      </c>
      <c r="K58" s="36">
        <v>386994.56</v>
      </c>
      <c r="L58" s="5">
        <f t="shared" si="0"/>
        <v>490.29999999998836</v>
      </c>
    </row>
    <row r="59" spans="2:14" ht="15" customHeight="1" x14ac:dyDescent="0.35">
      <c r="B59" s="2">
        <v>42984</v>
      </c>
      <c r="C59" s="18" t="s">
        <v>43</v>
      </c>
      <c r="D59" s="18" t="s">
        <v>64</v>
      </c>
      <c r="E59" s="18" t="s">
        <v>65</v>
      </c>
      <c r="F59" s="36">
        <v>3500</v>
      </c>
      <c r="G59" s="11">
        <v>15</v>
      </c>
      <c r="H59" s="37">
        <v>3485</v>
      </c>
      <c r="I59" s="11">
        <v>0</v>
      </c>
      <c r="J59" s="19">
        <v>0</v>
      </c>
      <c r="K59" s="36">
        <v>383494.56</v>
      </c>
      <c r="L59" s="5">
        <f t="shared" si="0"/>
        <v>-3500</v>
      </c>
    </row>
    <row r="60" spans="2:14" ht="15" customHeight="1" x14ac:dyDescent="0.35">
      <c r="B60" s="2">
        <v>42985</v>
      </c>
      <c r="C60" s="18" t="s">
        <v>48</v>
      </c>
      <c r="D60" s="18" t="s">
        <v>49</v>
      </c>
      <c r="E60" s="18" t="s">
        <v>67</v>
      </c>
      <c r="F60" s="19">
        <v>25</v>
      </c>
      <c r="G60" s="11">
        <v>0</v>
      </c>
      <c r="H60" s="11">
        <v>0</v>
      </c>
      <c r="I60" s="11">
        <v>0</v>
      </c>
      <c r="J60" s="19">
        <v>0</v>
      </c>
      <c r="K60" s="36">
        <v>383598.78</v>
      </c>
      <c r="L60" s="5">
        <f t="shared" si="0"/>
        <v>104.22000000003027</v>
      </c>
    </row>
    <row r="61" spans="2:14" ht="15" customHeight="1" x14ac:dyDescent="0.35">
      <c r="B61" s="2">
        <v>43003</v>
      </c>
      <c r="C61" s="18" t="s">
        <v>48</v>
      </c>
      <c r="D61" s="18" t="s">
        <v>66</v>
      </c>
      <c r="E61" s="18" t="s">
        <v>63</v>
      </c>
      <c r="F61" s="19">
        <v>15</v>
      </c>
      <c r="G61" s="11">
        <v>0</v>
      </c>
      <c r="H61" s="11">
        <v>0</v>
      </c>
      <c r="I61" s="11">
        <v>0</v>
      </c>
      <c r="J61" s="19">
        <v>0</v>
      </c>
      <c r="K61" s="36">
        <v>385094.42</v>
      </c>
      <c r="L61" s="5">
        <f t="shared" si="0"/>
        <v>1495.6399999999558</v>
      </c>
    </row>
    <row r="62" spans="2:14" ht="15" customHeight="1" x14ac:dyDescent="0.35">
      <c r="B62" s="2">
        <v>43003</v>
      </c>
      <c r="C62" s="18" t="s">
        <v>43</v>
      </c>
      <c r="D62" s="18" t="s">
        <v>64</v>
      </c>
      <c r="E62" s="18" t="s">
        <v>65</v>
      </c>
      <c r="F62" s="36">
        <v>5250</v>
      </c>
      <c r="G62" s="11">
        <v>40</v>
      </c>
      <c r="H62" s="11">
        <v>926.12</v>
      </c>
      <c r="I62" s="37">
        <v>4283.88</v>
      </c>
      <c r="J62" s="19">
        <v>0</v>
      </c>
      <c r="K62" s="36">
        <v>379844.42</v>
      </c>
      <c r="L62" s="5">
        <f t="shared" si="0"/>
        <v>-5250</v>
      </c>
    </row>
    <row r="63" spans="2:14" ht="15" customHeight="1" x14ac:dyDescent="0.35">
      <c r="B63" s="2">
        <v>43006</v>
      </c>
      <c r="C63" s="18" t="s">
        <v>48</v>
      </c>
      <c r="D63" s="18" t="s">
        <v>52</v>
      </c>
      <c r="E63" s="18" t="s">
        <v>68</v>
      </c>
      <c r="F63" s="19">
        <v>30</v>
      </c>
      <c r="G63" s="11">
        <v>0</v>
      </c>
      <c r="H63" s="11">
        <v>0</v>
      </c>
      <c r="I63" s="11">
        <v>0</v>
      </c>
      <c r="J63" s="19">
        <v>0</v>
      </c>
      <c r="K63" s="36">
        <v>380124.18</v>
      </c>
      <c r="L63" s="5">
        <f t="shared" si="0"/>
        <v>279.76000000000931</v>
      </c>
    </row>
    <row r="64" spans="2:14" ht="15" customHeight="1" x14ac:dyDescent="0.35">
      <c r="B64" s="2">
        <v>43045</v>
      </c>
      <c r="C64" s="18" t="s">
        <v>43</v>
      </c>
      <c r="D64" s="18" t="s">
        <v>69</v>
      </c>
      <c r="E64" s="18" t="s">
        <v>70</v>
      </c>
      <c r="F64" s="19">
        <v>961.87</v>
      </c>
      <c r="G64" s="11">
        <v>30</v>
      </c>
      <c r="H64" s="11">
        <v>931.87</v>
      </c>
      <c r="I64" s="11">
        <v>0</v>
      </c>
      <c r="J64" s="19">
        <v>0</v>
      </c>
      <c r="K64" s="36">
        <v>382409.2</v>
      </c>
      <c r="L64" s="5">
        <f t="shared" si="0"/>
        <v>2285.0200000000186</v>
      </c>
    </row>
    <row r="65" spans="2:14" ht="15" customHeight="1" x14ac:dyDescent="0.35">
      <c r="B65" s="2">
        <v>43077</v>
      </c>
      <c r="C65" s="18" t="s">
        <v>43</v>
      </c>
      <c r="D65" s="18" t="s">
        <v>69</v>
      </c>
      <c r="E65" s="18" t="s">
        <v>71</v>
      </c>
      <c r="F65" s="19">
        <v>883.43</v>
      </c>
      <c r="G65" s="11">
        <v>0</v>
      </c>
      <c r="H65" s="11">
        <v>883.43</v>
      </c>
      <c r="I65" s="11">
        <v>0</v>
      </c>
      <c r="J65" s="19">
        <v>0</v>
      </c>
      <c r="K65" s="36">
        <v>384189.88</v>
      </c>
      <c r="L65" s="5">
        <f t="shared" si="0"/>
        <v>1780.679999999993</v>
      </c>
    </row>
    <row r="66" spans="2:14" ht="15" customHeight="1" x14ac:dyDescent="0.35">
      <c r="B66" s="2">
        <v>43112</v>
      </c>
      <c r="C66" s="18" t="s">
        <v>43</v>
      </c>
      <c r="D66" s="18" t="s">
        <v>69</v>
      </c>
      <c r="E66" s="18" t="s">
        <v>72</v>
      </c>
      <c r="F66" s="19">
        <v>883.43</v>
      </c>
      <c r="G66" s="11">
        <v>0</v>
      </c>
      <c r="H66" s="11">
        <v>883.43</v>
      </c>
      <c r="I66" s="11">
        <v>0</v>
      </c>
      <c r="J66" s="19">
        <v>0</v>
      </c>
      <c r="K66" s="36">
        <v>386220.33</v>
      </c>
      <c r="L66" s="5">
        <f t="shared" si="0"/>
        <v>2030.4500000000116</v>
      </c>
    </row>
    <row r="67" spans="2:14" ht="15" customHeight="1" x14ac:dyDescent="0.35">
      <c r="B67" s="2">
        <v>43143</v>
      </c>
      <c r="C67" s="18" t="s">
        <v>43</v>
      </c>
      <c r="D67" s="18" t="s">
        <v>69</v>
      </c>
      <c r="E67" s="18" t="s">
        <v>73</v>
      </c>
      <c r="F67" s="19">
        <v>883.43</v>
      </c>
      <c r="G67" s="11">
        <v>0</v>
      </c>
      <c r="H67" s="11">
        <v>883.43</v>
      </c>
      <c r="I67" s="11">
        <v>0</v>
      </c>
      <c r="J67" s="19">
        <v>0</v>
      </c>
      <c r="K67" s="36">
        <v>387917.76</v>
      </c>
      <c r="L67" s="5">
        <f t="shared" si="0"/>
        <v>1697.429999999993</v>
      </c>
    </row>
    <row r="68" spans="2:14" ht="15" customHeight="1" x14ac:dyDescent="0.35">
      <c r="B68" s="2">
        <v>43168</v>
      </c>
      <c r="C68" s="18" t="s">
        <v>43</v>
      </c>
      <c r="D68" s="18" t="s">
        <v>69</v>
      </c>
      <c r="E68" s="18" t="s">
        <v>74</v>
      </c>
      <c r="F68" s="19">
        <v>883.43</v>
      </c>
      <c r="G68" s="11">
        <v>0</v>
      </c>
      <c r="H68" s="11">
        <v>883.43</v>
      </c>
      <c r="I68" s="11">
        <v>0</v>
      </c>
      <c r="J68" s="19">
        <v>0</v>
      </c>
      <c r="K68" s="36">
        <v>389115.67</v>
      </c>
      <c r="L68" s="5">
        <f t="shared" si="0"/>
        <v>1197.9099999999744</v>
      </c>
    </row>
    <row r="69" spans="2:14" ht="15" customHeight="1" x14ac:dyDescent="0.35">
      <c r="B69" s="2">
        <v>43195</v>
      </c>
      <c r="C69" s="18" t="s">
        <v>43</v>
      </c>
      <c r="D69" s="18" t="s">
        <v>75</v>
      </c>
      <c r="E69" s="18" t="s">
        <v>76</v>
      </c>
      <c r="F69" s="19">
        <v>883.43</v>
      </c>
      <c r="G69" s="11">
        <v>0</v>
      </c>
      <c r="H69" s="11">
        <v>883.43</v>
      </c>
      <c r="I69" s="11">
        <v>0</v>
      </c>
      <c r="J69" s="19">
        <v>0</v>
      </c>
      <c r="K69" s="36">
        <v>390480.08</v>
      </c>
      <c r="L69" s="5">
        <f t="shared" si="0"/>
        <v>1364.4100000000326</v>
      </c>
    </row>
    <row r="70" spans="2:14" ht="15" customHeight="1" x14ac:dyDescent="0.35">
      <c r="B70" s="2">
        <v>43213</v>
      </c>
      <c r="C70" s="18" t="s">
        <v>48</v>
      </c>
      <c r="D70" s="18" t="s">
        <v>62</v>
      </c>
      <c r="E70" s="18" t="s">
        <v>77</v>
      </c>
      <c r="F70" s="19">
        <v>6</v>
      </c>
      <c r="G70" s="11">
        <v>0</v>
      </c>
      <c r="H70" s="11">
        <v>0</v>
      </c>
      <c r="I70" s="11">
        <v>0</v>
      </c>
      <c r="J70" s="19">
        <v>0</v>
      </c>
      <c r="K70" s="36">
        <v>391984.65</v>
      </c>
      <c r="L70" s="5">
        <f t="shared" si="0"/>
        <v>1504.570000000007</v>
      </c>
    </row>
    <row r="71" spans="2:14" ht="15" customHeight="1" x14ac:dyDescent="0.35">
      <c r="B71" s="2">
        <v>43223</v>
      </c>
      <c r="C71" s="18" t="s">
        <v>48</v>
      </c>
      <c r="D71" s="18" t="s">
        <v>62</v>
      </c>
      <c r="E71" s="18" t="s">
        <v>78</v>
      </c>
      <c r="F71" s="19">
        <v>13</v>
      </c>
      <c r="G71" s="11">
        <v>0</v>
      </c>
      <c r="H71" s="11">
        <v>0</v>
      </c>
      <c r="I71" s="11">
        <v>0</v>
      </c>
      <c r="J71" s="19">
        <v>0</v>
      </c>
      <c r="K71" s="36">
        <v>392830.18</v>
      </c>
      <c r="L71" s="5">
        <f t="shared" si="0"/>
        <v>845.52999999996973</v>
      </c>
    </row>
    <row r="72" spans="2:14" ht="15" customHeight="1" x14ac:dyDescent="0.35">
      <c r="B72" s="2">
        <v>43224</v>
      </c>
      <c r="C72" s="18" t="s">
        <v>43</v>
      </c>
      <c r="D72" s="18" t="s">
        <v>75</v>
      </c>
      <c r="E72" s="18" t="s">
        <v>79</v>
      </c>
      <c r="F72" s="36">
        <v>1055.8499999999999</v>
      </c>
      <c r="G72" s="11">
        <v>19</v>
      </c>
      <c r="H72" s="37">
        <v>1036.8499999999999</v>
      </c>
      <c r="I72" s="11">
        <v>0</v>
      </c>
      <c r="J72" s="19">
        <v>0</v>
      </c>
      <c r="K72" s="36">
        <v>391857.59</v>
      </c>
      <c r="L72" s="5">
        <f t="shared" si="0"/>
        <v>-972.5899999999674</v>
      </c>
      <c r="N72" s="5">
        <f>H72-G72</f>
        <v>1017.8499999999999</v>
      </c>
    </row>
    <row r="73" spans="2:14" ht="15" customHeight="1" x14ac:dyDescent="0.35">
      <c r="B73" s="2">
        <v>43237</v>
      </c>
      <c r="C73" s="18" t="s">
        <v>48</v>
      </c>
      <c r="D73" s="18" t="s">
        <v>62</v>
      </c>
      <c r="E73" s="18" t="s">
        <v>80</v>
      </c>
      <c r="F73" s="19">
        <v>6</v>
      </c>
      <c r="G73" s="11">
        <v>0</v>
      </c>
      <c r="H73" s="11">
        <v>0</v>
      </c>
      <c r="I73" s="11">
        <v>0</v>
      </c>
      <c r="J73" s="19">
        <v>0</v>
      </c>
      <c r="K73" s="36">
        <v>392945.88</v>
      </c>
      <c r="L73" s="5">
        <f t="shared" si="0"/>
        <v>1088.289999999979</v>
      </c>
    </row>
    <row r="74" spans="2:14" ht="15" customHeight="1" x14ac:dyDescent="0.35">
      <c r="B74" s="2">
        <v>43252</v>
      </c>
      <c r="C74" s="18" t="s">
        <v>48</v>
      </c>
      <c r="D74" s="18" t="s">
        <v>52</v>
      </c>
      <c r="E74" s="18" t="s">
        <v>81</v>
      </c>
      <c r="F74" s="19">
        <v>38</v>
      </c>
      <c r="G74" s="11">
        <v>0</v>
      </c>
      <c r="H74" s="11">
        <v>0</v>
      </c>
      <c r="I74" s="11">
        <v>0</v>
      </c>
      <c r="J74" s="19">
        <v>0</v>
      </c>
      <c r="K74" s="36">
        <v>394232.69</v>
      </c>
      <c r="L74" s="5">
        <f t="shared" si="0"/>
        <v>1286.8099999999977</v>
      </c>
    </row>
    <row r="75" spans="2:14" ht="15" customHeight="1" x14ac:dyDescent="0.35">
      <c r="B75" s="2">
        <v>43255</v>
      </c>
      <c r="C75" s="18" t="s">
        <v>43</v>
      </c>
      <c r="D75" s="18" t="s">
        <v>69</v>
      </c>
      <c r="E75" s="18" t="s">
        <v>82</v>
      </c>
      <c r="F75" s="36">
        <v>1055.8499999999999</v>
      </c>
      <c r="G75" s="11">
        <v>44</v>
      </c>
      <c r="H75" s="37">
        <v>1011.85</v>
      </c>
      <c r="I75" s="11">
        <v>0</v>
      </c>
      <c r="J75" s="19">
        <v>0</v>
      </c>
      <c r="K75" s="36">
        <v>393426.6</v>
      </c>
      <c r="L75" s="5">
        <f t="shared" si="0"/>
        <v>-806.09000000002561</v>
      </c>
    </row>
    <row r="76" spans="2:14" ht="15" customHeight="1" x14ac:dyDescent="0.35">
      <c r="B76" s="2">
        <v>43257</v>
      </c>
      <c r="C76" s="18" t="s">
        <v>48</v>
      </c>
      <c r="D76" s="18" t="s">
        <v>62</v>
      </c>
      <c r="E76" s="18" t="s">
        <v>81</v>
      </c>
      <c r="F76" s="19">
        <v>6</v>
      </c>
      <c r="G76" s="11">
        <v>0</v>
      </c>
      <c r="H76" s="11">
        <v>0</v>
      </c>
      <c r="I76" s="11">
        <v>0</v>
      </c>
      <c r="J76" s="19">
        <v>0</v>
      </c>
      <c r="K76" s="36">
        <v>393599.1</v>
      </c>
      <c r="L76" s="5">
        <f t="shared" si="0"/>
        <v>172.5</v>
      </c>
    </row>
    <row r="77" spans="2:14" ht="15" customHeight="1" x14ac:dyDescent="0.35">
      <c r="B77" s="2">
        <v>43266</v>
      </c>
      <c r="C77" s="18" t="s">
        <v>48</v>
      </c>
      <c r="D77" s="18" t="s">
        <v>62</v>
      </c>
      <c r="E77" s="18" t="s">
        <v>83</v>
      </c>
      <c r="F77" s="19">
        <v>13.5</v>
      </c>
      <c r="G77" s="11">
        <v>0</v>
      </c>
      <c r="H77" s="11">
        <v>0</v>
      </c>
      <c r="I77" s="11">
        <v>0</v>
      </c>
      <c r="J77" s="19">
        <v>0</v>
      </c>
      <c r="K77" s="36">
        <v>394361.89</v>
      </c>
      <c r="L77" s="5">
        <f t="shared" si="0"/>
        <v>762.79000000003725</v>
      </c>
    </row>
    <row r="78" spans="2:14" ht="15" customHeight="1" x14ac:dyDescent="0.35">
      <c r="B78" s="2">
        <v>43273</v>
      </c>
      <c r="C78" s="18" t="s">
        <v>43</v>
      </c>
      <c r="D78" s="18" t="s">
        <v>69</v>
      </c>
      <c r="E78" s="18" t="s">
        <v>84</v>
      </c>
      <c r="F78" s="36">
        <v>1055.8499999999999</v>
      </c>
      <c r="G78" s="11">
        <v>19.5</v>
      </c>
      <c r="H78" s="37">
        <v>1036.3499999999999</v>
      </c>
      <c r="I78" s="11">
        <v>0</v>
      </c>
      <c r="J78" s="19">
        <v>0</v>
      </c>
      <c r="K78" s="36">
        <v>393888.81</v>
      </c>
      <c r="L78" s="5">
        <f t="shared" si="0"/>
        <v>-473.0800000000163</v>
      </c>
    </row>
    <row r="79" spans="2:14" ht="15" customHeight="1" x14ac:dyDescent="0.35">
      <c r="B79" s="2">
        <v>43313</v>
      </c>
      <c r="C79" s="18" t="s">
        <v>43</v>
      </c>
      <c r="D79" s="18" t="s">
        <v>69</v>
      </c>
      <c r="E79" s="18" t="s">
        <v>85</v>
      </c>
      <c r="F79" s="36">
        <v>1055.8499999999999</v>
      </c>
      <c r="G79" s="11">
        <v>0</v>
      </c>
      <c r="H79" s="37">
        <v>1055.8499999999999</v>
      </c>
      <c r="I79" s="11">
        <v>0</v>
      </c>
      <c r="J79" s="19">
        <v>0</v>
      </c>
      <c r="K79" s="36">
        <v>396163.1</v>
      </c>
      <c r="L79" s="5">
        <f t="shared" si="0"/>
        <v>2274.289999999979</v>
      </c>
    </row>
    <row r="80" spans="2:14" ht="15" customHeight="1" x14ac:dyDescent="0.35">
      <c r="B80" s="2">
        <v>43328</v>
      </c>
      <c r="C80" s="18" t="s">
        <v>48</v>
      </c>
      <c r="D80" s="18" t="s">
        <v>57</v>
      </c>
      <c r="E80" s="18" t="s">
        <v>86</v>
      </c>
      <c r="F80" s="19">
        <v>60</v>
      </c>
      <c r="G80" s="11">
        <v>0</v>
      </c>
      <c r="H80" s="11">
        <v>0</v>
      </c>
      <c r="I80" s="11">
        <v>0</v>
      </c>
      <c r="J80" s="19">
        <v>0</v>
      </c>
      <c r="K80" s="36">
        <v>397471.91</v>
      </c>
      <c r="L80" s="5">
        <f t="shared" si="0"/>
        <v>1308.8099999999977</v>
      </c>
    </row>
    <row r="81" spans="2:14" ht="15" customHeight="1" x14ac:dyDescent="0.35">
      <c r="B81" s="2">
        <v>43330</v>
      </c>
      <c r="C81" s="18" t="s">
        <v>43</v>
      </c>
      <c r="D81" s="18" t="s">
        <v>69</v>
      </c>
      <c r="E81" s="18" t="s">
        <v>87</v>
      </c>
      <c r="F81" s="36">
        <v>1055.8499999999999</v>
      </c>
      <c r="G81" s="11">
        <v>60</v>
      </c>
      <c r="H81" s="11">
        <v>995.85</v>
      </c>
      <c r="I81" s="11">
        <v>0</v>
      </c>
      <c r="J81" s="19">
        <v>0</v>
      </c>
      <c r="K81" s="36">
        <v>396582.56</v>
      </c>
      <c r="L81" s="5">
        <f t="shared" si="0"/>
        <v>-889.34999999997672</v>
      </c>
    </row>
    <row r="82" spans="2:14" ht="15" customHeight="1" x14ac:dyDescent="0.35">
      <c r="B82" s="2">
        <v>43350</v>
      </c>
      <c r="C82" s="18" t="s">
        <v>48</v>
      </c>
      <c r="D82" s="18" t="s">
        <v>62</v>
      </c>
      <c r="E82" s="18" t="s">
        <v>88</v>
      </c>
      <c r="F82" s="19">
        <v>13.5</v>
      </c>
      <c r="G82" s="11">
        <v>0</v>
      </c>
      <c r="H82" s="11">
        <v>0</v>
      </c>
      <c r="I82" s="11">
        <v>0</v>
      </c>
      <c r="J82" s="19">
        <v>0</v>
      </c>
      <c r="K82" s="36">
        <v>398261.14</v>
      </c>
      <c r="L82" s="5">
        <f t="shared" si="0"/>
        <v>1678.5800000000163</v>
      </c>
    </row>
    <row r="83" spans="2:14" ht="15" customHeight="1" x14ac:dyDescent="0.35">
      <c r="B83" s="2">
        <v>43358</v>
      </c>
      <c r="C83" s="18" t="s">
        <v>43</v>
      </c>
      <c r="D83" s="18" t="s">
        <v>69</v>
      </c>
      <c r="E83" s="18" t="s">
        <v>89</v>
      </c>
      <c r="F83" s="36">
        <v>1055.8499999999999</v>
      </c>
      <c r="G83" s="11">
        <v>13.5</v>
      </c>
      <c r="H83" s="11">
        <v>87.41</v>
      </c>
      <c r="I83" s="11">
        <v>954.94</v>
      </c>
      <c r="J83" s="19">
        <v>0</v>
      </c>
      <c r="K83" s="36">
        <v>397875.48</v>
      </c>
      <c r="L83" s="5">
        <f t="shared" si="0"/>
        <v>-385.6600000000326</v>
      </c>
    </row>
    <row r="84" spans="2:14" ht="15" customHeight="1" x14ac:dyDescent="0.35">
      <c r="B84" s="2">
        <v>43369</v>
      </c>
      <c r="C84" s="18" t="s">
        <v>48</v>
      </c>
      <c r="D84" s="18" t="s">
        <v>62</v>
      </c>
      <c r="E84" s="18" t="s">
        <v>90</v>
      </c>
      <c r="F84" s="19">
        <v>13.5</v>
      </c>
      <c r="G84" s="11">
        <v>0</v>
      </c>
      <c r="H84" s="11">
        <v>0</v>
      </c>
      <c r="I84" s="11">
        <v>0</v>
      </c>
      <c r="J84" s="19">
        <v>0</v>
      </c>
      <c r="K84" s="36">
        <v>398848.24</v>
      </c>
      <c r="L84" s="5">
        <f t="shared" si="0"/>
        <v>972.76000000000931</v>
      </c>
    </row>
    <row r="85" spans="2:14" ht="15" customHeight="1" x14ac:dyDescent="0.35">
      <c r="B85" s="2">
        <v>43375</v>
      </c>
      <c r="C85" s="18" t="s">
        <v>48</v>
      </c>
      <c r="D85" s="18" t="s">
        <v>52</v>
      </c>
      <c r="E85" s="18" t="s">
        <v>91</v>
      </c>
      <c r="F85" s="19">
        <v>25</v>
      </c>
      <c r="G85" s="11">
        <v>0</v>
      </c>
      <c r="H85" s="11">
        <v>0</v>
      </c>
      <c r="I85" s="11">
        <v>0</v>
      </c>
      <c r="J85" s="19">
        <v>0</v>
      </c>
      <c r="K85" s="36">
        <v>399396.47</v>
      </c>
      <c r="L85" s="5">
        <f t="shared" si="0"/>
        <v>548.22999999998137</v>
      </c>
    </row>
    <row r="86" spans="2:14" ht="15" customHeight="1" x14ac:dyDescent="0.35">
      <c r="B86" s="2">
        <v>43375</v>
      </c>
      <c r="C86" s="18" t="s">
        <v>48</v>
      </c>
      <c r="D86" s="18" t="s">
        <v>62</v>
      </c>
      <c r="E86" s="18" t="s">
        <v>92</v>
      </c>
      <c r="F86" s="19">
        <v>64.5</v>
      </c>
      <c r="G86" s="11">
        <v>0</v>
      </c>
      <c r="H86" s="11">
        <v>0</v>
      </c>
      <c r="I86" s="11">
        <v>0</v>
      </c>
      <c r="J86" s="19">
        <v>0</v>
      </c>
      <c r="K86" s="36">
        <v>399460.97</v>
      </c>
      <c r="L86" s="5">
        <f t="shared" si="0"/>
        <v>64.5</v>
      </c>
    </row>
    <row r="87" spans="2:14" ht="15" customHeight="1" x14ac:dyDescent="0.35">
      <c r="B87" s="2">
        <v>43376</v>
      </c>
      <c r="C87" s="18" t="s">
        <v>48</v>
      </c>
      <c r="D87" s="18" t="s">
        <v>62</v>
      </c>
      <c r="E87" s="18" t="s">
        <v>93</v>
      </c>
      <c r="F87" s="19">
        <v>6</v>
      </c>
      <c r="G87" s="11">
        <v>0</v>
      </c>
      <c r="H87" s="11">
        <v>0</v>
      </c>
      <c r="I87" s="11">
        <v>0</v>
      </c>
      <c r="J87" s="19">
        <v>0</v>
      </c>
      <c r="K87" s="36">
        <v>399554.18</v>
      </c>
      <c r="L87" s="5">
        <f t="shared" si="0"/>
        <v>93.210000000020955</v>
      </c>
    </row>
    <row r="88" spans="2:14" ht="15" customHeight="1" x14ac:dyDescent="0.35">
      <c r="B88" s="2">
        <v>43386</v>
      </c>
      <c r="C88" s="18" t="s">
        <v>43</v>
      </c>
      <c r="D88" s="18" t="s">
        <v>69</v>
      </c>
      <c r="E88" s="18" t="s">
        <v>94</v>
      </c>
      <c r="F88" s="36">
        <v>1055.8499999999999</v>
      </c>
      <c r="G88" s="11">
        <v>109</v>
      </c>
      <c r="H88" s="11">
        <v>946.85</v>
      </c>
      <c r="I88" s="11">
        <v>0</v>
      </c>
      <c r="J88" s="19">
        <v>0</v>
      </c>
      <c r="K88" s="36">
        <v>399370.38</v>
      </c>
      <c r="L88" s="5">
        <f t="shared" si="0"/>
        <v>-183.79999999998836</v>
      </c>
    </row>
    <row r="89" spans="2:14" ht="15" customHeight="1" x14ac:dyDescent="0.35">
      <c r="B89" s="2">
        <v>43414</v>
      </c>
      <c r="C89" s="18" t="s">
        <v>43</v>
      </c>
      <c r="D89" s="18" t="s">
        <v>69</v>
      </c>
      <c r="E89" s="18" t="s">
        <v>95</v>
      </c>
      <c r="F89" s="36">
        <v>1055.8499999999999</v>
      </c>
      <c r="G89" s="11">
        <v>0</v>
      </c>
      <c r="H89" s="37">
        <v>1055.8499999999999</v>
      </c>
      <c r="I89" s="11">
        <v>0</v>
      </c>
      <c r="J89" s="19">
        <v>0</v>
      </c>
      <c r="K89" s="36">
        <v>400756.29</v>
      </c>
      <c r="L89" s="5">
        <f t="shared" si="0"/>
        <v>1385.9099999999744</v>
      </c>
      <c r="N89" s="5">
        <f>0.6*H89</f>
        <v>633.50999999999988</v>
      </c>
    </row>
    <row r="90" spans="2:14" ht="15" customHeight="1" x14ac:dyDescent="0.35">
      <c r="B90" s="2">
        <v>43444</v>
      </c>
      <c r="C90" s="18" t="s">
        <v>43</v>
      </c>
      <c r="D90" s="18" t="s">
        <v>69</v>
      </c>
      <c r="E90" s="18" t="s">
        <v>96</v>
      </c>
      <c r="F90" s="36">
        <v>1055.8499999999999</v>
      </c>
      <c r="G90" s="11">
        <v>0</v>
      </c>
      <c r="H90" s="37">
        <v>1055.8499999999999</v>
      </c>
      <c r="I90" s="11">
        <v>0</v>
      </c>
      <c r="J90" s="19">
        <v>0</v>
      </c>
      <c r="K90" s="36">
        <v>402316.61</v>
      </c>
      <c r="L90" s="5">
        <f t="shared" si="0"/>
        <v>1560.320000000007</v>
      </c>
    </row>
    <row r="91" spans="2:14" ht="15" customHeight="1" x14ac:dyDescent="0.35">
      <c r="B91" s="2">
        <v>43503</v>
      </c>
      <c r="C91" s="18" t="s">
        <v>43</v>
      </c>
      <c r="D91" s="18" t="s">
        <v>69</v>
      </c>
      <c r="E91" s="18" t="s">
        <v>97</v>
      </c>
      <c r="F91" s="36">
        <v>1055.8499999999999</v>
      </c>
      <c r="G91" s="11">
        <v>0</v>
      </c>
      <c r="H91" s="37">
        <v>1055.8499999999999</v>
      </c>
      <c r="I91" s="11">
        <v>0</v>
      </c>
      <c r="J91" s="19">
        <v>0</v>
      </c>
      <c r="K91" s="36">
        <v>406405.89</v>
      </c>
      <c r="L91" s="5">
        <f t="shared" si="0"/>
        <v>4089.2800000000279</v>
      </c>
    </row>
    <row r="92" spans="2:14" ht="15" customHeight="1" x14ac:dyDescent="0.35">
      <c r="B92" s="2">
        <v>43528</v>
      </c>
      <c r="C92" s="18" t="s">
        <v>43</v>
      </c>
      <c r="D92" s="18" t="s">
        <v>69</v>
      </c>
      <c r="E92" s="18" t="s">
        <v>98</v>
      </c>
      <c r="F92" s="36">
        <v>1055.8499999999999</v>
      </c>
      <c r="G92" s="11">
        <v>0</v>
      </c>
      <c r="H92" s="37">
        <v>1055.8499999999999</v>
      </c>
      <c r="I92" s="11">
        <v>0</v>
      </c>
      <c r="J92" s="19">
        <v>0</v>
      </c>
      <c r="K92" s="36">
        <v>407530.17</v>
      </c>
      <c r="L92" s="5">
        <f t="shared" si="0"/>
        <v>1124.2799999999697</v>
      </c>
    </row>
    <row r="93" spans="2:14" ht="15" customHeight="1" x14ac:dyDescent="0.35">
      <c r="B93" s="2">
        <v>43556</v>
      </c>
      <c r="C93" s="18" t="s">
        <v>43</v>
      </c>
      <c r="D93" s="18" t="s">
        <v>75</v>
      </c>
      <c r="E93" s="18" t="s">
        <v>99</v>
      </c>
      <c r="F93" s="36">
        <v>1055.8499999999999</v>
      </c>
      <c r="G93" s="11">
        <v>0</v>
      </c>
      <c r="H93" s="37">
        <v>1055.8499999999999</v>
      </c>
      <c r="I93" s="11">
        <v>0</v>
      </c>
      <c r="J93" s="19">
        <v>0</v>
      </c>
      <c r="K93" s="36">
        <v>408916.08</v>
      </c>
      <c r="L93" s="5">
        <f t="shared" si="0"/>
        <v>1385.9100000000326</v>
      </c>
    </row>
    <row r="94" spans="2:14" ht="15" customHeight="1" x14ac:dyDescent="0.35">
      <c r="B94" s="2">
        <v>43579</v>
      </c>
      <c r="C94" s="18" t="s">
        <v>43</v>
      </c>
      <c r="D94" s="18" t="s">
        <v>75</v>
      </c>
      <c r="E94" s="18" t="s">
        <v>100</v>
      </c>
      <c r="F94" s="36">
        <v>1055.8499999999999</v>
      </c>
      <c r="G94" s="11">
        <v>0</v>
      </c>
      <c r="H94" s="37">
        <v>1055.8499999999999</v>
      </c>
      <c r="I94" s="11">
        <v>0</v>
      </c>
      <c r="J94" s="19">
        <v>0</v>
      </c>
      <c r="K94" s="36">
        <v>409865.96</v>
      </c>
      <c r="L94" s="5">
        <f t="shared" si="0"/>
        <v>949.88000000000466</v>
      </c>
    </row>
    <row r="95" spans="2:14" ht="15" customHeight="1" x14ac:dyDescent="0.35">
      <c r="B95" s="2">
        <v>43594</v>
      </c>
      <c r="C95" s="18" t="s">
        <v>48</v>
      </c>
      <c r="D95" s="18" t="s">
        <v>62</v>
      </c>
      <c r="E95" s="18" t="s">
        <v>92</v>
      </c>
      <c r="F95" s="19">
        <v>51</v>
      </c>
      <c r="G95" s="11">
        <v>0</v>
      </c>
      <c r="H95" s="11">
        <v>0</v>
      </c>
      <c r="I95" s="11">
        <v>0</v>
      </c>
      <c r="J95" s="19">
        <v>0</v>
      </c>
      <c r="K95" s="36">
        <v>411225.04</v>
      </c>
      <c r="L95" s="5">
        <f t="shared" si="0"/>
        <v>1359.0799999999581</v>
      </c>
    </row>
    <row r="96" spans="2:14" ht="15" customHeight="1" x14ac:dyDescent="0.35">
      <c r="B96" s="2">
        <v>43594</v>
      </c>
      <c r="C96" s="18" t="s">
        <v>48</v>
      </c>
      <c r="D96" s="18" t="s">
        <v>101</v>
      </c>
      <c r="E96" s="18" t="s">
        <v>102</v>
      </c>
      <c r="F96" s="19">
        <v>25</v>
      </c>
      <c r="G96" s="11">
        <v>0</v>
      </c>
      <c r="H96" s="11">
        <v>0</v>
      </c>
      <c r="I96" s="11">
        <v>0</v>
      </c>
      <c r="J96" s="19">
        <v>0</v>
      </c>
      <c r="K96" s="36">
        <v>411250.04</v>
      </c>
      <c r="L96" s="5">
        <f t="shared" si="0"/>
        <v>25</v>
      </c>
    </row>
    <row r="97" spans="2:12" ht="15" customHeight="1" x14ac:dyDescent="0.35">
      <c r="B97" s="2">
        <v>43619</v>
      </c>
      <c r="C97" s="18" t="s">
        <v>48</v>
      </c>
      <c r="D97" s="18" t="s">
        <v>62</v>
      </c>
      <c r="E97" s="18" t="s">
        <v>103</v>
      </c>
      <c r="F97" s="19">
        <v>10</v>
      </c>
      <c r="G97" s="11">
        <v>0</v>
      </c>
      <c r="H97" s="11">
        <v>0</v>
      </c>
      <c r="I97" s="11">
        <v>0</v>
      </c>
      <c r="J97" s="19">
        <v>0</v>
      </c>
      <c r="K97" s="36">
        <v>413440.18</v>
      </c>
      <c r="L97" s="5">
        <f t="shared" si="0"/>
        <v>2190.140000000014</v>
      </c>
    </row>
    <row r="98" spans="2:12" ht="15" customHeight="1" x14ac:dyDescent="0.35">
      <c r="B98" s="2">
        <v>43635</v>
      </c>
      <c r="C98" s="18" t="s">
        <v>48</v>
      </c>
      <c r="D98" s="18" t="s">
        <v>101</v>
      </c>
      <c r="E98" s="18" t="s">
        <v>103</v>
      </c>
      <c r="F98" s="19">
        <v>20</v>
      </c>
      <c r="G98" s="11">
        <v>0</v>
      </c>
      <c r="H98" s="11">
        <v>0</v>
      </c>
      <c r="I98" s="11">
        <v>0</v>
      </c>
      <c r="J98" s="19">
        <v>0</v>
      </c>
      <c r="K98" s="36">
        <v>414855.47</v>
      </c>
      <c r="L98" s="5">
        <f t="shared" si="0"/>
        <v>1415.289999999979</v>
      </c>
    </row>
    <row r="99" spans="2:12" ht="15" customHeight="1" x14ac:dyDescent="0.35">
      <c r="B99" s="2">
        <v>43647</v>
      </c>
      <c r="C99" s="18" t="s">
        <v>43</v>
      </c>
      <c r="D99" s="18" t="s">
        <v>75</v>
      </c>
      <c r="E99" s="18" t="s">
        <v>104</v>
      </c>
      <c r="F99" s="36">
        <v>1055.8499999999999</v>
      </c>
      <c r="G99" s="11">
        <v>106</v>
      </c>
      <c r="H99" s="11">
        <v>949.85</v>
      </c>
      <c r="I99" s="11">
        <v>0</v>
      </c>
      <c r="J99" s="19">
        <v>0</v>
      </c>
      <c r="K99" s="36">
        <v>414846.09</v>
      </c>
      <c r="L99" s="5">
        <f t="shared" si="0"/>
        <v>-9.379999999946449</v>
      </c>
    </row>
    <row r="100" spans="2:12" ht="15" customHeight="1" x14ac:dyDescent="0.35">
      <c r="B100" s="2">
        <v>43647</v>
      </c>
      <c r="C100" s="18" t="s">
        <v>43</v>
      </c>
      <c r="D100" s="18" t="s">
        <v>75</v>
      </c>
      <c r="E100" s="18" t="s">
        <v>105</v>
      </c>
      <c r="F100" s="36">
        <v>1055.8499999999999</v>
      </c>
      <c r="G100" s="11">
        <v>0</v>
      </c>
      <c r="H100" s="37">
        <v>1055.8499999999999</v>
      </c>
      <c r="I100" s="11">
        <v>0</v>
      </c>
      <c r="J100" s="19">
        <v>0</v>
      </c>
      <c r="K100" s="36">
        <v>413790.24</v>
      </c>
      <c r="L100" s="5">
        <f t="shared" ref="L100:L115" si="1">K100-K99</f>
        <v>-1055.8500000000349</v>
      </c>
    </row>
    <row r="101" spans="2:12" ht="15" customHeight="1" x14ac:dyDescent="0.35">
      <c r="B101" s="2">
        <v>43666</v>
      </c>
      <c r="C101" s="18" t="s">
        <v>43</v>
      </c>
      <c r="D101" s="18" t="s">
        <v>75</v>
      </c>
      <c r="E101" s="18" t="s">
        <v>106</v>
      </c>
      <c r="F101" s="36">
        <v>1055.8499999999999</v>
      </c>
      <c r="G101" s="11">
        <v>0</v>
      </c>
      <c r="H101" s="37">
        <v>1055.8499999999999</v>
      </c>
      <c r="I101" s="11">
        <v>0</v>
      </c>
      <c r="J101" s="19">
        <v>0</v>
      </c>
      <c r="K101" s="36">
        <v>414391.3</v>
      </c>
      <c r="L101" s="5">
        <f t="shared" si="1"/>
        <v>601.05999999999767</v>
      </c>
    </row>
    <row r="102" spans="2:12" ht="15" customHeight="1" x14ac:dyDescent="0.35">
      <c r="B102" s="2">
        <v>43700</v>
      </c>
      <c r="C102" s="18" t="s">
        <v>43</v>
      </c>
      <c r="D102" s="18" t="s">
        <v>75</v>
      </c>
      <c r="E102" s="18" t="s">
        <v>107</v>
      </c>
      <c r="F102" s="36">
        <v>1055.8499999999999</v>
      </c>
      <c r="G102" s="11">
        <v>0</v>
      </c>
      <c r="H102" s="37">
        <v>1055.8499999999999</v>
      </c>
      <c r="I102" s="11">
        <v>0</v>
      </c>
      <c r="J102" s="19">
        <v>0</v>
      </c>
      <c r="K102" s="36">
        <v>416300.44</v>
      </c>
      <c r="L102" s="5">
        <f t="shared" si="1"/>
        <v>1909.140000000014</v>
      </c>
    </row>
    <row r="103" spans="2:12" ht="15" customHeight="1" x14ac:dyDescent="0.35">
      <c r="B103" s="2">
        <v>43722</v>
      </c>
      <c r="C103" s="18" t="s">
        <v>43</v>
      </c>
      <c r="D103" s="18" t="s">
        <v>75</v>
      </c>
      <c r="E103" s="18" t="s">
        <v>108</v>
      </c>
      <c r="F103" s="36">
        <v>1055.8499999999999</v>
      </c>
      <c r="G103" s="11">
        <v>0</v>
      </c>
      <c r="H103" s="37">
        <v>1055.8499999999999</v>
      </c>
      <c r="I103" s="11">
        <v>0</v>
      </c>
      <c r="J103" s="19">
        <v>0</v>
      </c>
      <c r="K103" s="36">
        <v>417163.11</v>
      </c>
      <c r="L103" s="5">
        <f t="shared" si="1"/>
        <v>862.6699999999837</v>
      </c>
    </row>
    <row r="104" spans="2:12" ht="15" customHeight="1" x14ac:dyDescent="0.35">
      <c r="B104" s="2">
        <v>43770</v>
      </c>
      <c r="C104" s="18" t="s">
        <v>43</v>
      </c>
      <c r="D104" s="18" t="s">
        <v>75</v>
      </c>
      <c r="E104" s="18" t="s">
        <v>109</v>
      </c>
      <c r="F104" s="36">
        <v>1055.8499999999999</v>
      </c>
      <c r="G104" s="11">
        <v>0</v>
      </c>
      <c r="H104" s="37">
        <v>1055.8499999999999</v>
      </c>
      <c r="I104" s="11">
        <v>0</v>
      </c>
      <c r="J104" s="19">
        <v>0</v>
      </c>
      <c r="K104" s="36">
        <v>420496.04</v>
      </c>
      <c r="L104" s="5">
        <f t="shared" si="1"/>
        <v>3332.929999999993</v>
      </c>
    </row>
    <row r="105" spans="2:12" ht="15" customHeight="1" x14ac:dyDescent="0.35">
      <c r="B105" s="2">
        <v>43774</v>
      </c>
      <c r="C105" s="18" t="s">
        <v>48</v>
      </c>
      <c r="D105" s="18" t="s">
        <v>62</v>
      </c>
      <c r="E105" s="18" t="s">
        <v>92</v>
      </c>
      <c r="F105" s="19">
        <v>51</v>
      </c>
      <c r="G105" s="11">
        <v>0</v>
      </c>
      <c r="H105" s="11">
        <v>0</v>
      </c>
      <c r="I105" s="11">
        <v>0</v>
      </c>
      <c r="J105" s="19">
        <v>0</v>
      </c>
      <c r="K105" s="36">
        <v>420912.77</v>
      </c>
      <c r="L105" s="5">
        <f t="shared" si="1"/>
        <v>416.73000000003958</v>
      </c>
    </row>
    <row r="106" spans="2:12" ht="15" customHeight="1" x14ac:dyDescent="0.35">
      <c r="B106" s="2">
        <v>43774</v>
      </c>
      <c r="C106" s="18" t="s">
        <v>48</v>
      </c>
      <c r="D106" s="18" t="s">
        <v>101</v>
      </c>
      <c r="E106" s="18" t="s">
        <v>91</v>
      </c>
      <c r="F106" s="19">
        <v>45</v>
      </c>
      <c r="G106" s="11">
        <v>0</v>
      </c>
      <c r="H106" s="11">
        <v>0</v>
      </c>
      <c r="I106" s="11">
        <v>0</v>
      </c>
      <c r="J106" s="19">
        <v>0</v>
      </c>
      <c r="K106" s="36">
        <v>420957.77</v>
      </c>
      <c r="L106" s="5">
        <f t="shared" si="1"/>
        <v>45</v>
      </c>
    </row>
    <row r="107" spans="2:12" ht="15" customHeight="1" x14ac:dyDescent="0.35">
      <c r="B107" s="2">
        <v>43819</v>
      </c>
      <c r="C107" s="18" t="s">
        <v>43</v>
      </c>
      <c r="D107" s="18" t="s">
        <v>75</v>
      </c>
      <c r="E107" s="18" t="s">
        <v>110</v>
      </c>
      <c r="F107" s="36">
        <v>1073</v>
      </c>
      <c r="G107" s="11">
        <v>96</v>
      </c>
      <c r="H107" s="11">
        <v>977</v>
      </c>
      <c r="I107" s="11">
        <v>0</v>
      </c>
      <c r="J107" s="19">
        <v>0</v>
      </c>
      <c r="K107" s="36">
        <v>423999.26</v>
      </c>
      <c r="L107" s="5">
        <f t="shared" si="1"/>
        <v>3041.4899999999907</v>
      </c>
    </row>
    <row r="108" spans="2:12" ht="15" customHeight="1" x14ac:dyDescent="0.35">
      <c r="B108" s="2">
        <v>43834</v>
      </c>
      <c r="C108" s="18" t="s">
        <v>43</v>
      </c>
      <c r="D108" s="18" t="s">
        <v>75</v>
      </c>
      <c r="E108" s="18" t="s">
        <v>111</v>
      </c>
      <c r="F108" s="36">
        <v>1073</v>
      </c>
      <c r="G108" s="11">
        <v>0</v>
      </c>
      <c r="H108" s="37">
        <v>1073</v>
      </c>
      <c r="I108" s="11">
        <v>0</v>
      </c>
      <c r="J108" s="19">
        <v>0</v>
      </c>
      <c r="K108" s="36">
        <v>424297.76</v>
      </c>
      <c r="L108" s="5">
        <f t="shared" si="1"/>
        <v>298.5</v>
      </c>
    </row>
    <row r="109" spans="2:12" ht="15" customHeight="1" x14ac:dyDescent="0.35">
      <c r="B109" s="2">
        <v>43862</v>
      </c>
      <c r="C109" s="18" t="s">
        <v>43</v>
      </c>
      <c r="D109" s="18" t="s">
        <v>75</v>
      </c>
      <c r="E109" s="18" t="s">
        <v>112</v>
      </c>
      <c r="F109" s="36">
        <v>1073</v>
      </c>
      <c r="G109" s="11">
        <v>0</v>
      </c>
      <c r="H109" s="37">
        <v>1073</v>
      </c>
      <c r="I109" s="11">
        <v>0</v>
      </c>
      <c r="J109" s="19">
        <v>0</v>
      </c>
      <c r="K109" s="36">
        <v>425784.88</v>
      </c>
      <c r="L109" s="5">
        <f t="shared" si="1"/>
        <v>1487.1199999999953</v>
      </c>
    </row>
    <row r="110" spans="2:12" ht="15" customHeight="1" x14ac:dyDescent="0.35">
      <c r="B110" s="2">
        <v>43891</v>
      </c>
      <c r="C110" s="18" t="s">
        <v>43</v>
      </c>
      <c r="D110" s="18" t="s">
        <v>75</v>
      </c>
      <c r="E110" s="18" t="s">
        <v>113</v>
      </c>
      <c r="F110" s="36">
        <v>1073</v>
      </c>
      <c r="G110" s="11">
        <v>0</v>
      </c>
      <c r="H110" s="37">
        <v>1073</v>
      </c>
      <c r="I110" s="11">
        <v>0</v>
      </c>
      <c r="J110" s="19">
        <v>0</v>
      </c>
      <c r="K110" s="36">
        <v>427363.44</v>
      </c>
      <c r="L110" s="5">
        <f t="shared" si="1"/>
        <v>1578.5599999999977</v>
      </c>
    </row>
    <row r="111" spans="2:12" ht="15" customHeight="1" x14ac:dyDescent="0.35">
      <c r="B111" s="2">
        <v>43945</v>
      </c>
      <c r="C111" s="18" t="s">
        <v>43</v>
      </c>
      <c r="D111" s="18" t="s">
        <v>75</v>
      </c>
      <c r="E111" s="18" t="s">
        <v>114</v>
      </c>
      <c r="F111" s="36">
        <v>1073</v>
      </c>
      <c r="G111" s="11">
        <v>0</v>
      </c>
      <c r="H111" s="37">
        <v>1073</v>
      </c>
      <c r="I111" s="11">
        <v>0</v>
      </c>
      <c r="J111" s="19">
        <v>0</v>
      </c>
      <c r="K111" s="36">
        <v>431227.82</v>
      </c>
      <c r="L111" s="5">
        <f t="shared" si="1"/>
        <v>3864.3800000000047</v>
      </c>
    </row>
    <row r="112" spans="2:12" ht="15" customHeight="1" x14ac:dyDescent="0.35">
      <c r="B112" s="2">
        <v>43945</v>
      </c>
      <c r="C112" s="18" t="s">
        <v>43</v>
      </c>
      <c r="D112" s="18" t="s">
        <v>75</v>
      </c>
      <c r="E112" s="18" t="s">
        <v>115</v>
      </c>
      <c r="F112" s="36">
        <v>1073</v>
      </c>
      <c r="G112" s="11">
        <v>0</v>
      </c>
      <c r="H112" s="37">
        <v>1073</v>
      </c>
      <c r="I112" s="11">
        <v>0</v>
      </c>
      <c r="J112" s="19">
        <v>0</v>
      </c>
      <c r="K112" s="36">
        <v>430154.82</v>
      </c>
      <c r="L112" s="5">
        <f t="shared" si="1"/>
        <v>-1073</v>
      </c>
    </row>
    <row r="113" spans="1:25" ht="21" customHeight="1" x14ac:dyDescent="0.35">
      <c r="B113" s="2">
        <v>43983</v>
      </c>
      <c r="C113" s="18" t="s">
        <v>48</v>
      </c>
      <c r="D113" s="18" t="s">
        <v>62</v>
      </c>
      <c r="E113" s="18" t="s">
        <v>92</v>
      </c>
      <c r="F113" s="19">
        <v>51</v>
      </c>
      <c r="G113" s="11">
        <v>0</v>
      </c>
      <c r="H113" s="11">
        <v>0</v>
      </c>
      <c r="I113" s="11">
        <v>0</v>
      </c>
      <c r="J113" s="19">
        <v>0</v>
      </c>
      <c r="K113" s="36">
        <v>433680.27</v>
      </c>
      <c r="L113" s="5">
        <f t="shared" si="1"/>
        <v>3525.4500000000116</v>
      </c>
    </row>
    <row r="114" spans="1:25" ht="24" customHeight="1" x14ac:dyDescent="0.35">
      <c r="B114" s="2">
        <v>43983</v>
      </c>
      <c r="C114" s="18" t="s">
        <v>48</v>
      </c>
      <c r="D114" s="18" t="s">
        <v>101</v>
      </c>
      <c r="E114" s="18" t="s">
        <v>91</v>
      </c>
      <c r="F114" s="19">
        <v>45</v>
      </c>
      <c r="G114" s="11">
        <v>0</v>
      </c>
      <c r="H114" s="11">
        <v>0</v>
      </c>
      <c r="I114" s="11">
        <v>0</v>
      </c>
      <c r="J114" s="19">
        <v>0</v>
      </c>
      <c r="K114" s="36">
        <v>433725.27</v>
      </c>
      <c r="L114" s="5">
        <f t="shared" si="1"/>
        <v>45</v>
      </c>
    </row>
    <row r="115" spans="1:25" ht="24" customHeight="1" x14ac:dyDescent="0.35">
      <c r="B115" s="3">
        <v>43986</v>
      </c>
      <c r="C115" s="20" t="s">
        <v>43</v>
      </c>
      <c r="D115" s="20" t="s">
        <v>75</v>
      </c>
      <c r="E115" s="20" t="s">
        <v>116</v>
      </c>
      <c r="F115" s="38">
        <v>1073</v>
      </c>
      <c r="G115" s="22">
        <v>96</v>
      </c>
      <c r="H115" s="22">
        <v>977</v>
      </c>
      <c r="I115" s="22">
        <v>0</v>
      </c>
      <c r="J115" s="21">
        <v>0</v>
      </c>
      <c r="K115" s="38">
        <v>432926.57</v>
      </c>
      <c r="L115" s="5">
        <f t="shared" si="1"/>
        <v>-798.70000000001164</v>
      </c>
    </row>
    <row r="116" spans="1:25" ht="24" customHeight="1" x14ac:dyDescent="0.35"/>
    <row r="117" spans="1:25" ht="24" customHeight="1" x14ac:dyDescent="0.35"/>
    <row r="118" spans="1:25" ht="24" customHeight="1" x14ac:dyDescent="0.35">
      <c r="A118" s="23" t="s">
        <v>117</v>
      </c>
      <c r="F118" s="39">
        <v>1229972.6200000001</v>
      </c>
      <c r="H118" s="39">
        <v>1420.1</v>
      </c>
      <c r="K118" s="39">
        <v>151355.1</v>
      </c>
      <c r="M118" s="39">
        <v>1075777.32</v>
      </c>
      <c r="O118" s="23">
        <v>0</v>
      </c>
    </row>
    <row r="119" spans="1:25" ht="13.75" customHeight="1" x14ac:dyDescent="0.35"/>
    <row r="120" spans="1:25" ht="18" customHeight="1" x14ac:dyDescent="0.35">
      <c r="B120" s="24" t="s">
        <v>118</v>
      </c>
      <c r="H120" s="25" t="s">
        <v>3</v>
      </c>
      <c r="M120" s="25" t="s">
        <v>3</v>
      </c>
    </row>
    <row r="121" spans="1:25" ht="18" customHeight="1" x14ac:dyDescent="0.35">
      <c r="B121" s="26" t="s">
        <v>119</v>
      </c>
      <c r="C121" s="14"/>
      <c r="D121" s="16"/>
      <c r="E121" s="26" t="s">
        <v>39</v>
      </c>
      <c r="F121" s="14"/>
      <c r="G121" s="16"/>
      <c r="H121" s="26" t="s">
        <v>37</v>
      </c>
      <c r="I121" s="14"/>
      <c r="J121" s="14"/>
      <c r="K121" s="14"/>
      <c r="L121" s="16"/>
      <c r="M121" s="26" t="s">
        <v>120</v>
      </c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6"/>
    </row>
  </sheetData>
  <pageMargins left="0" right="0" top="0.25" bottom="1.25" header="0.25" footer="0.25"/>
  <pageSetup orientation="portrait" horizontalDpi="300" verticalDpi="300" r:id="rId1"/>
  <headerFooter alignWithMargins="0">
    <oddFooter>&amp;R&amp;"Arial,Regular"&amp;10 Printed: 7/9/2020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StatementOfAccount</vt:lpstr>
      <vt:lpstr>StatementOfAccount!Print_Titles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Hagn</dc:creator>
  <cp:lastModifiedBy>Ingham, Hep</cp:lastModifiedBy>
  <dcterms:created xsi:type="dcterms:W3CDTF">2020-07-09T19:11:36Z</dcterms:created>
  <dcterms:modified xsi:type="dcterms:W3CDTF">2021-10-07T13:16:05Z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679ab1-67ee-4ade-bf10-305ce58f7b01_Enabled">
    <vt:lpwstr>true</vt:lpwstr>
  </property>
  <property fmtid="{D5CDD505-2E9C-101B-9397-08002B2CF9AE}" pid="3" name="MSIP_Label_8f679ab1-67ee-4ade-bf10-305ce58f7b01_SetDate">
    <vt:lpwstr>2021-08-27T20:24:01Z</vt:lpwstr>
  </property>
  <property fmtid="{D5CDD505-2E9C-101B-9397-08002B2CF9AE}" pid="4" name="MSIP_Label_8f679ab1-67ee-4ade-bf10-305ce58f7b01_Method">
    <vt:lpwstr>Privileged</vt:lpwstr>
  </property>
  <property fmtid="{D5CDD505-2E9C-101B-9397-08002B2CF9AE}" pid="5" name="MSIP_Label_8f679ab1-67ee-4ade-bf10-305ce58f7b01_Name">
    <vt:lpwstr>Public</vt:lpwstr>
  </property>
  <property fmtid="{D5CDD505-2E9C-101B-9397-08002B2CF9AE}" pid="6" name="MSIP_Label_8f679ab1-67ee-4ade-bf10-305ce58f7b01_SiteId">
    <vt:lpwstr>fd799da1-bfc1-4234-a91c-72b3a1cb9e26</vt:lpwstr>
  </property>
  <property fmtid="{D5CDD505-2E9C-101B-9397-08002B2CF9AE}" pid="7" name="MSIP_Label_8f679ab1-67ee-4ade-bf10-305ce58f7b01_ActionId">
    <vt:lpwstr>c1a9ab60-3ccb-4630-8d7b-deb657a4e47a</vt:lpwstr>
  </property>
  <property fmtid="{D5CDD505-2E9C-101B-9397-08002B2CF9AE}" pid="8" name="MSIP_Label_8f679ab1-67ee-4ade-bf10-305ce58f7b01_ContentBits">
    <vt:lpwstr>0</vt:lpwstr>
  </property>
</Properties>
</file>